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14"/>
  <workbookPr defaultThemeVersion="124226"/>
  <mc:AlternateContent xmlns:mc="http://schemas.openxmlformats.org/markup-compatibility/2006">
    <mc:Choice Requires="x15">
      <x15ac:absPath xmlns:x15ac="http://schemas.microsoft.com/office/spreadsheetml/2010/11/ac" url="https://eursc.sharepoint.com/sites/Pedagogicalteam/Shared Documents/Pedagogical team/2020-2021/Book lists &amp; required materials/"/>
    </mc:Choice>
  </mc:AlternateContent>
  <xr:revisionPtr revIDLastSave="6" documentId="113_{315F4E24-BF73-4213-8300-4C32CE5AC178}" xr6:coauthVersionLast="45" xr6:coauthVersionMax="45" xr10:uidLastSave="{9F7146F3-713A-46BA-B4B3-BF9C0F103DBA}"/>
  <workbookProtection lockStructure="1"/>
  <bookViews>
    <workbookView xWindow="-108" yWindow="-108" windowWidth="23256" windowHeight="12576" xr2:uid="{00000000-000D-0000-FFFF-FFFF00000000}"/>
  </bookViews>
  <sheets>
    <sheet name="Choices &amp; booklist" sheetId="1" r:id="rId1"/>
    <sheet name="Lists" sheetId="2" r:id="rId2"/>
    <sheet name="Booklist teachers" sheetId="4"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19" i="4" l="1"/>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3" i="4"/>
  <c r="A2" i="4"/>
  <c r="C28" i="1" l="1"/>
  <c r="D28" i="1"/>
  <c r="E28" i="1"/>
  <c r="F28" i="1"/>
  <c r="G28" i="1"/>
  <c r="H28" i="1"/>
  <c r="I28" i="1"/>
  <c r="J28" i="1"/>
  <c r="K28" i="1"/>
  <c r="L28" i="1"/>
  <c r="M28" i="1"/>
  <c r="N28" i="1"/>
  <c r="O28" i="1"/>
  <c r="P28" i="1"/>
  <c r="B28" i="1"/>
  <c r="C29" i="1"/>
  <c r="D29" i="1"/>
  <c r="E29" i="1"/>
  <c r="F29" i="1"/>
  <c r="G29" i="1"/>
  <c r="H29" i="1"/>
  <c r="I29" i="1"/>
  <c r="J29" i="1"/>
  <c r="K29" i="1"/>
  <c r="L29" i="1"/>
  <c r="M29" i="1"/>
  <c r="N29" i="1"/>
  <c r="O29" i="1"/>
  <c r="P29" i="1"/>
  <c r="B29" i="1"/>
  <c r="C25" i="1" l="1"/>
  <c r="G25" i="1"/>
  <c r="K25" i="1"/>
  <c r="O25" i="1"/>
  <c r="D24" i="1"/>
  <c r="H24" i="1"/>
  <c r="L24" i="1"/>
  <c r="P24" i="1"/>
  <c r="M24" i="1"/>
  <c r="C24" i="1"/>
  <c r="O24" i="1"/>
  <c r="D25" i="1"/>
  <c r="H25" i="1"/>
  <c r="L25" i="1"/>
  <c r="P25" i="1"/>
  <c r="E24" i="1"/>
  <c r="I24" i="1"/>
  <c r="B24" i="1"/>
  <c r="K24" i="1"/>
  <c r="E25" i="1"/>
  <c r="I25" i="1"/>
  <c r="M25" i="1"/>
  <c r="B25" i="1"/>
  <c r="F24" i="1"/>
  <c r="J24" i="1"/>
  <c r="N24" i="1"/>
  <c r="F25" i="1"/>
  <c r="J25" i="1"/>
  <c r="N25" i="1"/>
  <c r="G24" i="1"/>
  <c r="C26" i="1"/>
  <c r="D26" i="1"/>
  <c r="E26" i="1"/>
  <c r="F26" i="1"/>
  <c r="G26" i="1"/>
  <c r="H26" i="1"/>
  <c r="I26" i="1"/>
  <c r="J26" i="1"/>
  <c r="K26" i="1"/>
  <c r="L26" i="1"/>
  <c r="M26" i="1"/>
  <c r="N26" i="1"/>
  <c r="O26" i="1"/>
  <c r="P26" i="1"/>
  <c r="B26" i="1"/>
  <c r="B4" i="1" l="1"/>
  <c r="C14" i="1" s="1"/>
  <c r="B15" i="1"/>
  <c r="C15" i="1"/>
  <c r="D15" i="1"/>
  <c r="E15" i="1"/>
  <c r="F15" i="1"/>
  <c r="G15" i="1"/>
  <c r="H15" i="1"/>
  <c r="I15" i="1"/>
  <c r="J15" i="1"/>
  <c r="K15" i="1"/>
  <c r="L15" i="1"/>
  <c r="M15" i="1"/>
  <c r="N15" i="1"/>
  <c r="O15" i="1"/>
  <c r="P15" i="1"/>
  <c r="D16" i="1"/>
  <c r="E17" i="1"/>
  <c r="F18" i="1"/>
  <c r="B19" i="1"/>
  <c r="C19" i="1"/>
  <c r="D19" i="1"/>
  <c r="E19" i="1"/>
  <c r="F19" i="1"/>
  <c r="G19" i="1"/>
  <c r="H19" i="1"/>
  <c r="I19" i="1"/>
  <c r="J19" i="1"/>
  <c r="K19" i="1"/>
  <c r="L19" i="1"/>
  <c r="M19" i="1"/>
  <c r="N19" i="1"/>
  <c r="O19" i="1"/>
  <c r="P19" i="1"/>
  <c r="L20" i="1"/>
  <c r="N21" i="1"/>
  <c r="O22" i="1"/>
  <c r="P23" i="1"/>
  <c r="B27" i="1"/>
  <c r="C27" i="1"/>
  <c r="D27" i="1"/>
  <c r="E27" i="1"/>
  <c r="F27" i="1"/>
  <c r="G27" i="1"/>
  <c r="H27" i="1"/>
  <c r="I27" i="1"/>
  <c r="J27" i="1"/>
  <c r="K27" i="1"/>
  <c r="L27" i="1"/>
  <c r="M27" i="1"/>
  <c r="N27" i="1"/>
  <c r="O27" i="1"/>
  <c r="P27" i="1"/>
  <c r="B30" i="1"/>
  <c r="C30" i="1"/>
  <c r="D30" i="1"/>
  <c r="E30" i="1"/>
  <c r="F30" i="1"/>
  <c r="G30" i="1"/>
  <c r="H30" i="1"/>
  <c r="I30" i="1"/>
  <c r="J30" i="1"/>
  <c r="K30" i="1"/>
  <c r="L30" i="1"/>
  <c r="M30" i="1"/>
  <c r="N30" i="1"/>
  <c r="O30" i="1"/>
  <c r="P30" i="1"/>
  <c r="I31" i="1"/>
  <c r="K14" i="1" l="1"/>
  <c r="M31" i="1"/>
  <c r="E31" i="1"/>
  <c r="H23" i="1"/>
  <c r="G22" i="1"/>
  <c r="F21" i="1"/>
  <c r="D20" i="1"/>
  <c r="N18" i="1"/>
  <c r="M17" i="1"/>
  <c r="L16" i="1"/>
  <c r="O31" i="1"/>
  <c r="K31" i="1"/>
  <c r="G31" i="1"/>
  <c r="C31" i="1"/>
  <c r="L23" i="1"/>
  <c r="D23" i="1"/>
  <c r="K22" i="1"/>
  <c r="C22" i="1"/>
  <c r="J21" i="1"/>
  <c r="B21" i="1"/>
  <c r="P20" i="1"/>
  <c r="H20" i="1"/>
  <c r="J18" i="1"/>
  <c r="B18" i="1"/>
  <c r="I17" i="1"/>
  <c r="P16" i="1"/>
  <c r="H16" i="1"/>
  <c r="E14" i="1"/>
  <c r="I14" i="1"/>
  <c r="M14" i="1"/>
  <c r="C16" i="1"/>
  <c r="E16" i="1"/>
  <c r="G16" i="1"/>
  <c r="I16" i="1"/>
  <c r="K16" i="1"/>
  <c r="M16" i="1"/>
  <c r="O16" i="1"/>
  <c r="B17" i="1"/>
  <c r="D17" i="1"/>
  <c r="F17" i="1"/>
  <c r="H17" i="1"/>
  <c r="J17" i="1"/>
  <c r="L17" i="1"/>
  <c r="N17" i="1"/>
  <c r="P17" i="1"/>
  <c r="C18" i="1"/>
  <c r="E18" i="1"/>
  <c r="G18" i="1"/>
  <c r="I18" i="1"/>
  <c r="K18" i="1"/>
  <c r="M18" i="1"/>
  <c r="O18" i="1"/>
  <c r="C20" i="1"/>
  <c r="E20" i="1"/>
  <c r="G20" i="1"/>
  <c r="I20" i="1"/>
  <c r="K20" i="1"/>
  <c r="M20" i="1"/>
  <c r="O20" i="1"/>
  <c r="C21" i="1"/>
  <c r="E21" i="1"/>
  <c r="G21" i="1"/>
  <c r="I21" i="1"/>
  <c r="K21" i="1"/>
  <c r="M21" i="1"/>
  <c r="O21" i="1"/>
  <c r="B22" i="1"/>
  <c r="D22" i="1"/>
  <c r="F22" i="1"/>
  <c r="H22" i="1"/>
  <c r="J22" i="1"/>
  <c r="L22" i="1"/>
  <c r="N22" i="1"/>
  <c r="P22" i="1"/>
  <c r="C23" i="1"/>
  <c r="E23" i="1"/>
  <c r="G23" i="1"/>
  <c r="I23" i="1"/>
  <c r="K23" i="1"/>
  <c r="M23" i="1"/>
  <c r="O23" i="1"/>
  <c r="P31" i="1"/>
  <c r="N31" i="1"/>
  <c r="L31" i="1"/>
  <c r="J31" i="1"/>
  <c r="H31" i="1"/>
  <c r="F31" i="1"/>
  <c r="D31" i="1"/>
  <c r="B31" i="1"/>
  <c r="N23" i="1"/>
  <c r="J23" i="1"/>
  <c r="F23" i="1"/>
  <c r="B23" i="1"/>
  <c r="M22" i="1"/>
  <c r="I22" i="1"/>
  <c r="E22" i="1"/>
  <c r="P21" i="1"/>
  <c r="L21" i="1"/>
  <c r="H21" i="1"/>
  <c r="D21" i="1"/>
  <c r="N20" i="1"/>
  <c r="J20" i="1"/>
  <c r="F20" i="1"/>
  <c r="B20" i="1"/>
  <c r="P18" i="1"/>
  <c r="L18" i="1"/>
  <c r="H18" i="1"/>
  <c r="D18" i="1"/>
  <c r="O17" i="1"/>
  <c r="K17" i="1"/>
  <c r="G17" i="1"/>
  <c r="C17" i="1"/>
  <c r="N16" i="1"/>
  <c r="J16" i="1"/>
  <c r="F16" i="1"/>
  <c r="B16" i="1"/>
  <c r="O14" i="1"/>
  <c r="G14" i="1"/>
  <c r="B14" i="1"/>
  <c r="P14" i="1"/>
  <c r="N14" i="1"/>
  <c r="L14" i="1"/>
  <c r="J14" i="1"/>
  <c r="H14" i="1"/>
  <c r="F14" i="1"/>
  <c r="D14" i="1"/>
</calcChain>
</file>

<file path=xl/sharedStrings.xml><?xml version="1.0" encoding="utf-8"?>
<sst xmlns="http://schemas.openxmlformats.org/spreadsheetml/2006/main" count="2654" uniqueCount="959">
  <si>
    <t>Name</t>
  </si>
  <si>
    <t>Year</t>
  </si>
  <si>
    <t>S5</t>
  </si>
  <si>
    <t>Language section</t>
  </si>
  <si>
    <t>Dutch</t>
  </si>
  <si>
    <t>Language 1</t>
  </si>
  <si>
    <t>If other than language section fill in here:</t>
  </si>
  <si>
    <t>Language 2</t>
  </si>
  <si>
    <t>French</t>
  </si>
  <si>
    <t>Language 3</t>
  </si>
  <si>
    <t>German</t>
  </si>
  <si>
    <t>Mathematics</t>
  </si>
  <si>
    <t>6hrs</t>
  </si>
  <si>
    <t>Option 1</t>
  </si>
  <si>
    <t>ICT</t>
  </si>
  <si>
    <t>Option 2</t>
  </si>
  <si>
    <t>Art</t>
  </si>
  <si>
    <t>Language 4</t>
  </si>
  <si>
    <t>Italian</t>
  </si>
  <si>
    <t>Religion or ethics</t>
  </si>
  <si>
    <t>Ethics</t>
  </si>
  <si>
    <t>Books needed</t>
  </si>
  <si>
    <t>Book 1</t>
  </si>
  <si>
    <t>ISBN 1</t>
  </si>
  <si>
    <t>Remark 1</t>
  </si>
  <si>
    <t>Book 2</t>
  </si>
  <si>
    <t>ISBN 2</t>
  </si>
  <si>
    <t>Remark 2</t>
  </si>
  <si>
    <t>Book 3</t>
  </si>
  <si>
    <t>ISBN 3</t>
  </si>
  <si>
    <t>Remark 3</t>
  </si>
  <si>
    <t>Book 4</t>
  </si>
  <si>
    <t>ISBN 4</t>
  </si>
  <si>
    <t>Remark 4</t>
  </si>
  <si>
    <t>Book 5</t>
  </si>
  <si>
    <t>ISBN 5</t>
  </si>
  <si>
    <t>Remark 5</t>
  </si>
  <si>
    <t>Mathematics 4hrs</t>
  </si>
  <si>
    <t>Mathematics 6hrs</t>
  </si>
  <si>
    <t>Religion</t>
  </si>
  <si>
    <t>Biology</t>
  </si>
  <si>
    <t>Chemistry</t>
  </si>
  <si>
    <t>Physics</t>
  </si>
  <si>
    <t>Geography</t>
  </si>
  <si>
    <t>History</t>
  </si>
  <si>
    <t>Latin</t>
  </si>
  <si>
    <t>Economics</t>
  </si>
  <si>
    <t>Sports</t>
  </si>
  <si>
    <t>Subjects</t>
  </si>
  <si>
    <t>S4</t>
  </si>
  <si>
    <t>English</t>
  </si>
  <si>
    <t>No Language 4</t>
  </si>
  <si>
    <t>4hrs</t>
  </si>
  <si>
    <t>Spanish</t>
  </si>
  <si>
    <t>Portuguese</t>
  </si>
  <si>
    <t>Music</t>
  </si>
  <si>
    <t>Mathematics 3 hrs</t>
  </si>
  <si>
    <t>Mathematics 4 hrs</t>
  </si>
  <si>
    <t>ONL</t>
  </si>
  <si>
    <t>Mathematics 5 hrs</t>
  </si>
  <si>
    <t>Ancient Greek</t>
  </si>
  <si>
    <t>Mathematics 6 hrs</t>
  </si>
  <si>
    <t>Mathematics 8 hrs</t>
  </si>
  <si>
    <t>Human sciences</t>
  </si>
  <si>
    <t>Geography 2 hrs</t>
  </si>
  <si>
    <t>History 2 hrs</t>
  </si>
  <si>
    <t>Integrated sciences</t>
  </si>
  <si>
    <t>Biology 2 hrs</t>
  </si>
  <si>
    <t>Sociology</t>
  </si>
  <si>
    <t>Language 5</t>
  </si>
  <si>
    <t>Nummer kolom tabel zoekfunctie</t>
  </si>
  <si>
    <t>Lookup</t>
  </si>
  <si>
    <t>Start time</t>
  </si>
  <si>
    <t>Completion time</t>
  </si>
  <si>
    <t>Email</t>
  </si>
  <si>
    <t>Year group</t>
  </si>
  <si>
    <t>Subject</t>
  </si>
  <si>
    <t>In which language is the subject taught?</t>
  </si>
  <si>
    <t>What is the title of the book?</t>
  </si>
  <si>
    <t>What is the ISBN-code of the book? Please only type the number without space, signs or letters.</t>
  </si>
  <si>
    <t>Extra information? E.g. "You will also use this book in year 5", "You can buy any edition of this book", "No materials are required", "The teacher will inform you in September" ...</t>
  </si>
  <si>
    <t>If necessary, what is the title of the second book needed?</t>
  </si>
  <si>
    <t>What is the ISBN-code of the second book? Please only type the number without space, signs or letters.</t>
  </si>
  <si>
    <t>Extra information book 2? E.g. "You will also use this book in year 5", "You can buy any edition of this book", "No materials are required", "The teacher will inform you in September" ...</t>
  </si>
  <si>
    <t>If necessary, what is the title of the third book needed?</t>
  </si>
  <si>
    <t>What is the ISBN-code of the third book? Please only type the number without space, signs or letters.</t>
  </si>
  <si>
    <t>Extra information book 3? E.g. "You will also use this book in year 5", "You can buy any edition of this book", "No materials are required", "The teacher will inform you in September" ...</t>
  </si>
  <si>
    <t>If necessary, what is the title of the fourth book needed?</t>
  </si>
  <si>
    <t>What is the ISBN-code of the fourth book? Please only type the number without space, signs or letters.</t>
  </si>
  <si>
    <t>Extra information book 4? E.g. "You will also use this book in year 5", "You can buy any edition of this book", "No materials are required", "The teacher will inform you in September" ...</t>
  </si>
  <si>
    <t>If necessary, what is the title of the fifth book needed?</t>
  </si>
  <si>
    <t>What is the ISBN-code of the fifth book? Please only type the number without space, signs or letters.</t>
  </si>
  <si>
    <t>Extra information book 5? E.g. "You will also use this book in year 5", "You can buy any edition of this book", "No materials are required", "The teacher will inform you in September" ...</t>
  </si>
  <si>
    <t>S1ARTENA</t>
  </si>
  <si>
    <t>S1</t>
  </si>
  <si>
    <t>Check the file 'Art supplies 2020-2021' on the website</t>
  </si>
  <si>
    <t>S1MORNLA</t>
  </si>
  <si>
    <t>The subject teacher will inform you at the beginning of the school year</t>
  </si>
  <si>
    <t>S1MORENA</t>
  </si>
  <si>
    <t>S1MORFRA</t>
  </si>
  <si>
    <t>carpenvi@teacher.eursc.eu</t>
  </si>
  <si>
    <t>Virginie CARPENTIER</t>
  </si>
  <si>
    <t>passages, junior 1e jaar Pakket 4 leerwerkboeken (Prehistorie, Mesopotamië, Egypte farao's, Egypte goden</t>
  </si>
  <si>
    <t>9789031736614</t>
  </si>
  <si>
    <t>Plantyn Basisatlas druk 2</t>
  </si>
  <si>
    <t>9789030139676</t>
  </si>
  <si>
    <t>You will also use this book in year 2</t>
  </si>
  <si>
    <t>Plantyn Basisatlas Takenboek</t>
  </si>
  <si>
    <t>9789030126355</t>
  </si>
  <si>
    <t>PROVAZTE@teacher.eursc.eu</t>
  </si>
  <si>
    <t>Tereza PROVAZNIKOVA</t>
  </si>
  <si>
    <t>Foundations</t>
  </si>
  <si>
    <t>9781408523162</t>
  </si>
  <si>
    <t>You can buy any edition of this book</t>
  </si>
  <si>
    <t>S1SCHFRA</t>
  </si>
  <si>
    <t>S1ICTNLA</t>
  </si>
  <si>
    <t>S1ICTENA</t>
  </si>
  <si>
    <t>S1ICTFRA</t>
  </si>
  <si>
    <t>S1SCINLA</t>
  </si>
  <si>
    <t>verstaro@teacher.eursc.eu</t>
  </si>
  <si>
    <t>Roel VERSTAPPEN</t>
  </si>
  <si>
    <t>Other material: Student Workbook</t>
  </si>
  <si>
    <t>0</t>
  </si>
  <si>
    <t>The students will have to buy an Integrated Science Student Workbook.
The Workbook will be ordered by the school, so that the students will receive it at the start of the schoolyear.
Parents will have to pay for the workbook.</t>
  </si>
  <si>
    <t>S1L1-NLA</t>
  </si>
  <si>
    <t>MCKEVIMA@teacher.eursc.eu</t>
  </si>
  <si>
    <t>Maeve MC KEVITT</t>
  </si>
  <si>
    <t>Fire and Ice 1</t>
  </si>
  <si>
    <t>9780717169580</t>
  </si>
  <si>
    <t xml:space="preserve">You will also use this book in Year 2.  </t>
  </si>
  <si>
    <t>A Midsummer Night's Dream</t>
  </si>
  <si>
    <t>9781107615458</t>
  </si>
  <si>
    <t>You can use other editions of this play, as long as it is the original Shakespeare version.</t>
  </si>
  <si>
    <t>Private Peaceful</t>
  </si>
  <si>
    <t>9780007486441</t>
  </si>
  <si>
    <t>You can use any edition of this novel as long as it is the orginal Michael Morpurgo novel.</t>
  </si>
  <si>
    <t>S1L1-FIA</t>
  </si>
  <si>
    <t>Finnish</t>
  </si>
  <si>
    <t>LANDROAN@teacher.eursc.eu</t>
  </si>
  <si>
    <t>Anne LANDRON</t>
  </si>
  <si>
    <t>Fleurs d’encre 6e édition 2016 - Hachette Éducation</t>
  </si>
  <si>
    <t>9782013953108</t>
  </si>
  <si>
    <t>Le Vocabulaire par les exercices 6e édition 2017 - Bordas</t>
  </si>
  <si>
    <t>9782047334218</t>
  </si>
  <si>
    <t>La Grammaire par les exercices 6e  édition 2018 - Bordas</t>
  </si>
  <si>
    <t>9782047335642</t>
  </si>
  <si>
    <t>Liste des lectures fournie par le professeur à la rentrée</t>
  </si>
  <si>
    <t>S1L1-DEA</t>
  </si>
  <si>
    <t>PENTASFI@teacher.eursc.eu</t>
  </si>
  <si>
    <t>Filomena PENTASUGLIA</t>
  </si>
  <si>
    <t>M. Sensini, IN CHIARO, Mondadori Ed</t>
  </si>
  <si>
    <t>9788824744287</t>
  </si>
  <si>
    <t>La sostanza dei sogni Vol 1, Lattes edizioni</t>
  </si>
  <si>
    <t>978-88-6917-064-5</t>
  </si>
  <si>
    <t>G. Mazzariol, Mio fratello rincorre i dinosauri, Einaudi ed.</t>
  </si>
  <si>
    <t>9788806229528</t>
  </si>
  <si>
    <t>neyberju@teacher.eursc.eu</t>
  </si>
  <si>
    <t>Julie NEYBERGH</t>
  </si>
  <si>
    <t xml:space="preserve">Think 1 student's book </t>
  </si>
  <si>
    <t>9781107508828</t>
  </si>
  <si>
    <t xml:space="preserve">Think 1 Workbook </t>
  </si>
  <si>
    <t>9781107588288</t>
  </si>
  <si>
    <t>‘The Witches’ Roald Dahl</t>
  </si>
  <si>
    <t>9780142410110</t>
  </si>
  <si>
    <t>Adosphère 2 livre de l’élève + CD audio - Hachette FLE</t>
  </si>
  <si>
    <t>9782011557155</t>
  </si>
  <si>
    <t>Adosphère 2 cahier d’activités + CD-Rom - Hachette FLE</t>
  </si>
  <si>
    <t>9782011557179</t>
  </si>
  <si>
    <t>Grammaire progressive du français - débutant - troisième édition - CLE international</t>
  </si>
  <si>
    <t>9782090380996</t>
  </si>
  <si>
    <t>Sera aussi utilisé en S2L2 - à garder jusqu'en S7.</t>
  </si>
  <si>
    <t>Vocabulaire progressif du français - débutant - troisième édition - CLE international</t>
  </si>
  <si>
    <t>9782090380170</t>
  </si>
  <si>
    <t>Liste de livres de lectures =&gt; https://lewebpedagogique.com/esmol1/s1l2/</t>
  </si>
  <si>
    <t>La liste de livre à lire sera bientôt mise à jour : https://lewebpedagogique.com/esmol1/s1l2/</t>
  </si>
  <si>
    <t>S1L2-DEA</t>
  </si>
  <si>
    <t>vanorsma@teacher.eursc.eu</t>
  </si>
  <si>
    <t>Maria VAN ORSOUW - VAN GILS</t>
  </si>
  <si>
    <t>Vanzelfsprekend werkboek Engels</t>
  </si>
  <si>
    <t>9789463446976</t>
  </si>
  <si>
    <t>You will also use this book in year 2, 3, 4
'Vanzelfsprekend' is available in two different supporting languages.
Use English if your child prefers extra explanation in English, use French (other ISBN) if your child prefers extra explanation in French</t>
  </si>
  <si>
    <t xml:space="preserve">Vanzelfsprekend tekstboek Engels </t>
  </si>
  <si>
    <t>9789463446969</t>
  </si>
  <si>
    <t>You will also use this book in year 2, 3, 4 /'Vanzelfsprekend' is available in two different supporting languages. Use English if your child prefers extra explanation in English, use French (other ISBN) if your child prefers extra explanation in French</t>
  </si>
  <si>
    <t xml:space="preserve">Vanzelfsprekend werkboek Frans </t>
  </si>
  <si>
    <t>9789463446990</t>
  </si>
  <si>
    <t>You will also use this book in year 2, 3, 4 / 'Vanzelfsprekend' is available in two different supporting languages.Use English (other ISBN) if your child prefers extra explanation in English, use French if your child prefers extra explanation in French</t>
  </si>
  <si>
    <t>Vanzelfsprekend tekstboek Frans</t>
  </si>
  <si>
    <t>9789463446983</t>
  </si>
  <si>
    <t>Think 1, Student Book</t>
  </si>
  <si>
    <t>This book will also be used in year 2 L3</t>
  </si>
  <si>
    <t>This book will also be used in S2L3</t>
  </si>
  <si>
    <t>Le Mag 1 méthode de français - Hachette FLE</t>
  </si>
  <si>
    <t>9782011554093</t>
  </si>
  <si>
    <t>Le Mag 1 cahier d’exercices - Hachette FLE</t>
  </si>
  <si>
    <t>9782011554109</t>
  </si>
  <si>
    <t>Grammaire progressive du français - pour les adolescents - débutant - CLE international</t>
  </si>
  <si>
    <t>9782090338669</t>
  </si>
  <si>
    <t>Sera aussi utilisé en S2L3 - à garder jusqu'en S7.</t>
  </si>
  <si>
    <t>Vocabulaire progressif du français - pour les adolescents - débutant - CLE international</t>
  </si>
  <si>
    <t>9782090338690</t>
  </si>
  <si>
    <t>Une liste de livres à lire sera fournie par le professeur à la rentrée.</t>
  </si>
  <si>
    <t>S1L3-DEA</t>
  </si>
  <si>
    <t>MARTINMA2@teacher.eursc.eu</t>
  </si>
  <si>
    <t>Maria Reyes MARTIN MARQUEZ</t>
  </si>
  <si>
    <t>Super Drago 1- Libro del alumno</t>
  </si>
  <si>
    <t>9788497784856</t>
  </si>
  <si>
    <t>Super Drago 1- Cuaderno de actividades</t>
  </si>
  <si>
    <t>9788497784863</t>
  </si>
  <si>
    <t>SIMONSA@teacher.eursc.eu</t>
  </si>
  <si>
    <t>Sabina SIMON</t>
  </si>
  <si>
    <t>Matrix Wiskunde 1 getallenleer Leerwerkboek</t>
  </si>
  <si>
    <t>9789028996892</t>
  </si>
  <si>
    <t>Je gebruikt dit boek ook in het tweede jaar.</t>
  </si>
  <si>
    <t>Matrix Wiskunde 1 Meetkunde Leerwerkboek</t>
  </si>
  <si>
    <t>9789028996496</t>
  </si>
  <si>
    <t>Scientific calculator (e. g. TI Collège Plus)</t>
  </si>
  <si>
    <t>NIJMANER@teacher.eursc.eu</t>
  </si>
  <si>
    <t>Erica NIJMAN-DE ROOIJ</t>
  </si>
  <si>
    <t>Mathematics for the international student 6 (MYP1)(2nd edition)</t>
  </si>
  <si>
    <t>9781921972447</t>
  </si>
  <si>
    <t>You can buy the digital version. In class you will have a classroom textbook.</t>
  </si>
  <si>
    <t>MOURETCO@teacher.eursc.eu</t>
  </si>
  <si>
    <t>Coralie MOURET</t>
  </si>
  <si>
    <t>Cahier Sésamath 6ème, édition 2017</t>
  </si>
  <si>
    <t>9782210107816</t>
  </si>
  <si>
    <t>Cahier Sésamath 5ème, édition 2017</t>
  </si>
  <si>
    <t>9782210107823</t>
  </si>
  <si>
    <t>TESKERME@teacher.eursc.eu</t>
  </si>
  <si>
    <t>Mersiha TESKEREDZIC</t>
  </si>
  <si>
    <t>Music Theory in Practice</t>
  </si>
  <si>
    <t>9781860969423</t>
  </si>
  <si>
    <t>Frist Steps in Music Theory</t>
  </si>
  <si>
    <t>9781860960901</t>
  </si>
  <si>
    <t>S1RCANLA</t>
  </si>
  <si>
    <t>S1RCAENA</t>
  </si>
  <si>
    <t>S1RCAFRA</t>
  </si>
  <si>
    <t>S1EP-ENA</t>
  </si>
  <si>
    <t>Sports material</t>
  </si>
  <si>
    <t xml:space="preserve">Proper sport shoes (Solid running shoes are recommended, no Vans for example)  
Sport pants (short or legging is allowed): colour black or dark blue 
T-shirt with logo from the school (will be handed out in the first weeks of school and will be charged on the school account afterwards) 
Tight swim short for the boys (no loose shorts allowed), bathing suit for girls (no bikini's allowed) 
Swim goggles (Speedo, Nabaji, Arena, ...) </t>
  </si>
  <si>
    <t>S2ARTENA</t>
  </si>
  <si>
    <t>S2</t>
  </si>
  <si>
    <t>S2MORNLA</t>
  </si>
  <si>
    <t>S2MORENA</t>
  </si>
  <si>
    <t>S2MORFRA</t>
  </si>
  <si>
    <t>Polaris 1 Leerwerkboek</t>
  </si>
  <si>
    <t>9789030152439</t>
  </si>
  <si>
    <t>Connections</t>
  </si>
  <si>
    <t>978140852317</t>
  </si>
  <si>
    <t>S2SCHFRA</t>
  </si>
  <si>
    <t>S2ICTNLA</t>
  </si>
  <si>
    <t>S2ICTENA</t>
  </si>
  <si>
    <t>S2ICTFRA</t>
  </si>
  <si>
    <t>VANDINCA@teacher.eursc.eu</t>
  </si>
  <si>
    <t>Caroline VAN DINGENEN</t>
  </si>
  <si>
    <t>no book</t>
  </si>
  <si>
    <t>The teacher will inform you in september</t>
  </si>
  <si>
    <t>Other Material: Student Workbook</t>
  </si>
  <si>
    <t>The students will have to buy an Integrated Science Student Workbook.
The Workbook will be ordered by the school, so that the students will receive it at the start of the schoolyear.
Parents will have to pay for the workbook.
PS: At this moment it's not clear if the workbook will be done at the beginning of the schoolyear. Our information at this moment is, that it will be. If not then the teacher will provide the students with material.</t>
  </si>
  <si>
    <t xml:space="preserve">Nieuw Nederlands 6e editie </t>
  </si>
  <si>
    <t>9789001877293</t>
  </si>
  <si>
    <t xml:space="preserve">Hotel de grote L - Sjoerd Kuyper </t>
  </si>
  <si>
    <t xml:space="preserve">9789047705420 </t>
  </si>
  <si>
    <t>You bought this book for S1 so please don't buy again.</t>
  </si>
  <si>
    <t>Frankenstein- Oxford Classic Playscripts</t>
  </si>
  <si>
    <t>9780198314981</t>
  </si>
  <si>
    <t>Author - Mary Shelly, adapted Philip Pullman.  It is important you buy the playscript and not the novel.</t>
  </si>
  <si>
    <t>The Breadwinner</t>
  </si>
  <si>
    <t xml:space="preserve"> 9780192734020</t>
  </si>
  <si>
    <t>You can buy any edition of this novel as long as it is the original one by Deborah Ellis.</t>
  </si>
  <si>
    <t>Fleurs d’encre 5e édition 2016 - Hachette éducation</t>
  </si>
  <si>
    <t>9782013953115</t>
  </si>
  <si>
    <t>Le Vocabulaire par les exercices 5e édition 2017 - Bordas</t>
  </si>
  <si>
    <t>9782047334225</t>
  </si>
  <si>
    <t>La Grammaire par les exercices 5e  édition 2018 - Bordas</t>
  </si>
  <si>
    <t>9782047335659</t>
  </si>
  <si>
    <t xml:space="preserve">Liste de livres : https://lewebpedagogique.com/esmol1/s2l1/ </t>
  </si>
  <si>
    <t xml:space="preserve">La liste sera bientôt accessible à cette adresse : https://lewebpedagogique.com/esmol1/s2l1/ </t>
  </si>
  <si>
    <t>kaisersi@teacher.eursc.eu</t>
  </si>
  <si>
    <t>Silke KAISER</t>
  </si>
  <si>
    <t>Deutschbuch Gymnasium Allgemeine Ausgabe 7</t>
  </si>
  <si>
    <t>978306061903</t>
  </si>
  <si>
    <t>Deutschbuch Arbeitsheft 7 (Cornelsen)</t>
  </si>
  <si>
    <t>9783060619092</t>
  </si>
  <si>
    <t>Lengua castellana y Literatura 1- 2020. Por tareas</t>
  </si>
  <si>
    <t>9788421866757</t>
  </si>
  <si>
    <t>S2L1-SVA</t>
  </si>
  <si>
    <t>Swedish</t>
  </si>
  <si>
    <t xml:space="preserve">Think 2 Student's book </t>
  </si>
  <si>
    <t>9781107509108</t>
  </si>
  <si>
    <t xml:space="preserve">Think 2 Workbook </t>
  </si>
  <si>
    <t>9781107509177</t>
  </si>
  <si>
    <t>‘Diary of a Wimpy Kid’ by Jeff Kinney</t>
  </si>
  <si>
    <t>9780141324906</t>
  </si>
  <si>
    <t>Adosphère 3 livre de l’élève + CD audio - Hachette FLE</t>
  </si>
  <si>
    <t>9782011557117</t>
  </si>
  <si>
    <t>Adosphère 3 cahier d’activités + CD-Rom - Hachette FLE</t>
  </si>
  <si>
    <t>9782011557131</t>
  </si>
  <si>
    <t>Identique au livre de S1L2.</t>
  </si>
  <si>
    <t>Liste de livres à lire =&gt; https://lewebpedagogique.com/esmol1/s2l2/</t>
  </si>
  <si>
    <t>La liste de livre à lire sera bientôt mise à jour : https://lewebpedagogique.com/esmol1/s2l2/</t>
  </si>
  <si>
    <t>S2L2-DEA</t>
  </si>
  <si>
    <t>hermanpi@teacher.eursc.eu</t>
  </si>
  <si>
    <t>Pieter HERMANS</t>
  </si>
  <si>
    <t>Vanzelfsprekend Werkboek</t>
  </si>
  <si>
    <t>Engelse versie</t>
  </si>
  <si>
    <t>Vanzelfsprekend Tekstboek</t>
  </si>
  <si>
    <t>Think 1 Student's book</t>
  </si>
  <si>
    <t>978110750882</t>
  </si>
  <si>
    <t>Le Mag 2 méthode de français - Hachette FLE</t>
  </si>
  <si>
    <t>9782011554123</t>
  </si>
  <si>
    <t>Le Mag 2 cahier d’exercices - Hachette FLE</t>
  </si>
  <si>
    <t>9782011554130</t>
  </si>
  <si>
    <t>Gente Joven 1- Libro del alumno</t>
  </si>
  <si>
    <t>9878415620754</t>
  </si>
  <si>
    <t>This book may also be used in  S3.</t>
  </si>
  <si>
    <t>Gente Joven 1- Cuaderno de ejercicios</t>
  </si>
  <si>
    <t>9788415620761</t>
  </si>
  <si>
    <t>BRUEZVE@teacher.eursc.eu</t>
  </si>
  <si>
    <t>VERONIQUE BRUEZ</t>
  </si>
  <si>
    <t>Oxford Latin course PART 1 student's book</t>
  </si>
  <si>
    <t>9780199122264</t>
  </si>
  <si>
    <t>the thieves of Ostia Caroline Lawrence</t>
  </si>
  <si>
    <t>9782745906779</t>
  </si>
  <si>
    <t xml:space="preserve"> 	The Secrets of Vesuvius Caroline Lawrence</t>
  </si>
  <si>
    <t>9781842550212</t>
  </si>
  <si>
    <t>LATIN manuel de cycle 4 Hatier</t>
  </si>
  <si>
    <t>9782401027015</t>
  </si>
  <si>
    <t>DIXIT cahier de latin 5ème NATHAN</t>
  </si>
  <si>
    <t>9782091717050</t>
  </si>
  <si>
    <t>Du sang sur la via Appia Caroline Lawrence</t>
  </si>
  <si>
    <t>2745906771</t>
  </si>
  <si>
    <t>les secrets de Pompéi Caroline Lawrence</t>
  </si>
  <si>
    <t>9782745947567</t>
  </si>
  <si>
    <t>Matrix Wiskunde 1 Getallenleer Leerwerkboek</t>
  </si>
  <si>
    <t>Alleen voor de nieuwe leerlingen. Het boek werd reeds aangekocht in het eerste jaar.</t>
  </si>
  <si>
    <t>Alleen voor nieuwe leerlingen. Het boek werd reeds aangekocht in het eerste jaar.</t>
  </si>
  <si>
    <t>Mathematics for the international student 7(MYP2)(2nd edition)</t>
  </si>
  <si>
    <t>9781921972461</t>
  </si>
  <si>
    <t>Ce cahier avait déjà été demandé pour la classe de S1MATFRA, il est donc inutile d'en acheter un nouveau si vous l'avez déjà.</t>
  </si>
  <si>
    <t>S2MUSENA</t>
  </si>
  <si>
    <t>S2RCANLA</t>
  </si>
  <si>
    <t>S2RCAENA</t>
  </si>
  <si>
    <t>S2RCAFRA</t>
  </si>
  <si>
    <t>S2EP-ENA</t>
  </si>
  <si>
    <t>S3ARTENA</t>
  </si>
  <si>
    <t>S3</t>
  </si>
  <si>
    <t>S3MORENA</t>
  </si>
  <si>
    <t>S3MORFRA</t>
  </si>
  <si>
    <t>S3MORDEA</t>
  </si>
  <si>
    <t>S3SCHENA</t>
  </si>
  <si>
    <t>S3SCHFRA</t>
  </si>
  <si>
    <t>VANZOUL@teacher.eursc.eu</t>
  </si>
  <si>
    <t>Ulrike VANZO</t>
  </si>
  <si>
    <t>Haack Weltatlas  Differenzierende Ausgabe Nordrhein-Westfalen ab 2012</t>
  </si>
  <si>
    <t>9783128283722</t>
  </si>
  <si>
    <t>Der Atlas wird auch in den kpmmenden Schuljahren verwendet und ist somit eine einmalige Investition für die kommenden 5 Jahre. 
Geschwisterkinder brauchen nur einen Atlas pro Familie.</t>
  </si>
  <si>
    <t>S3ICTENA</t>
  </si>
  <si>
    <t xml:space="preserve"> Nova NaSk - MAX   Havo/vwo</t>
  </si>
  <si>
    <t>9789402055443</t>
  </si>
  <si>
    <r>
      <t>1x:</t>
    </r>
    <r>
      <rPr>
        <sz val="11"/>
        <color theme="1"/>
        <rFont val="Calibri"/>
        <family val="2"/>
        <scheme val="minor"/>
      </rPr>
      <t>  A4 schrift 1cm x 1cm ruitjes</t>
    </r>
  </si>
  <si>
    <t>Cambridge Checkpoint Science, Coursebook 7</t>
  </si>
  <si>
    <t>9781107613331</t>
  </si>
  <si>
    <t xml:space="preserve">The Checkpoint Science Books may allready be in your posession, since we've used them in the past schoolyear.
</t>
  </si>
  <si>
    <t>Cambridge Checkpoint Science, Coursebook 8</t>
  </si>
  <si>
    <t>9781107659353</t>
  </si>
  <si>
    <t>The Checkpoint Science Books may allready be in your posession, since we've used them in the past schoolyear.</t>
  </si>
  <si>
    <t>Cambridge Checkpoint Science, Coursebook 9</t>
  </si>
  <si>
    <t>9781107626065</t>
  </si>
  <si>
    <t>S3SCIFRA</t>
  </si>
  <si>
    <t>buntjo@teacher.eursc.eu</t>
  </si>
  <si>
    <t>Joyce BUNT</t>
  </si>
  <si>
    <t>Nieuw Nederlands 6e editie leerboek 2 havo/vwo</t>
  </si>
  <si>
    <t>9789001880699</t>
  </si>
  <si>
    <t>Fire and Ice 2</t>
  </si>
  <si>
    <t>9780717169832</t>
  </si>
  <si>
    <t>You will use this book in S4.</t>
  </si>
  <si>
    <t>The Book Thief</t>
  </si>
  <si>
    <t>9781784162122</t>
  </si>
  <si>
    <t>The Merchant of Venice (Cambridge School Shakespeare)</t>
  </si>
  <si>
    <t>9781107615397</t>
  </si>
  <si>
    <t>Three Dublin plays</t>
  </si>
  <si>
    <t>9780571195527</t>
  </si>
  <si>
    <t xml:space="preserve">Fleur d'encre 4ème  de 2016 de Bertagnat Carrier édition HACHETTE </t>
  </si>
  <si>
    <t>9782013953269</t>
  </si>
  <si>
    <t>Une liste de livres à lire pendant l'année sera distribuée début septembre</t>
  </si>
  <si>
    <t>CAHIERS bled exercices d'orthographe 4ème HACHETTE</t>
  </si>
  <si>
    <t>9782012903104</t>
  </si>
  <si>
    <t xml:space="preserve"> cahier chouette Français 4ème Hatier</t>
  </si>
  <si>
    <t>9782401051317</t>
  </si>
  <si>
    <t>Deutschbuch Gymnasium Allgmeine Ausgabe 8 (Cornelsen)</t>
  </si>
  <si>
    <t>9783060619047</t>
  </si>
  <si>
    <t>Deutschbuch Arbeitsheft 8 (Cornelsen)</t>
  </si>
  <si>
    <t>9783060619108</t>
  </si>
  <si>
    <t xml:space="preserve">Think 3 Student's book </t>
  </si>
  <si>
    <t>9781107562707</t>
  </si>
  <si>
    <t xml:space="preserve">Think 3 Workbook </t>
  </si>
  <si>
    <t>9781107563254</t>
  </si>
  <si>
    <t>The Boy in the Striped Pyjamas by John Boyne</t>
  </si>
  <si>
    <t>9781909531192</t>
  </si>
  <si>
    <t>Adosphère 4 livre de l’élève + CD audio - Hachette FLE</t>
  </si>
  <si>
    <t>9782011558718</t>
  </si>
  <si>
    <t>Adosphère 4 cahier d’activités + CD-Rom - Hachette FLE</t>
  </si>
  <si>
    <t>9782011558732</t>
  </si>
  <si>
    <t>Grammaire progressive du français - intermédiaire - quatrième édition - CLE international</t>
  </si>
  <si>
    <t>9782090381030</t>
  </si>
  <si>
    <t>Sera aussi utilisé en S4L2 - à garder jusqu'en S7.</t>
  </si>
  <si>
    <t>Vocabulaire progressif du français - intermédiaire - troisième édition - CLE international</t>
  </si>
  <si>
    <t>9782090380156</t>
  </si>
  <si>
    <t>Liste des lectures fournie par le professeur à la rentrée.</t>
  </si>
  <si>
    <t>S3L2-DEA</t>
  </si>
  <si>
    <t>Sera aussi utilisé en S4L3 - à garder jusqu'en S7.</t>
  </si>
  <si>
    <t>Gente Joven 2- Libro del alumno</t>
  </si>
  <si>
    <t>9788415620877</t>
  </si>
  <si>
    <t>This book may also be used in S4.</t>
  </si>
  <si>
    <t>Gente Joven 2- Cuaderno de ejercicios</t>
  </si>
  <si>
    <t>9788415620884</t>
  </si>
  <si>
    <t>Oxford LAtin course Part 1 student's book</t>
  </si>
  <si>
    <t>9780195215502</t>
  </si>
  <si>
    <t>the students have already this book we keep it</t>
  </si>
  <si>
    <t>LAtin manuel de cycle 4 HATIER</t>
  </si>
  <si>
    <t>Dixit cahier de latin 4ème NATHAN</t>
  </si>
  <si>
    <t>9782091717043</t>
  </si>
  <si>
    <t>Les Dauphins de Laurentum Caroline Lawrence</t>
  </si>
  <si>
    <t xml:space="preserve">	2745913778</t>
  </si>
  <si>
    <t>Les Douze Travaux de Flavia Caroline Lawrence</t>
  </si>
  <si>
    <t>2745910248</t>
  </si>
  <si>
    <t>Matrix Wiskunde 2 Getallenleer Leerwerkboek</t>
  </si>
  <si>
    <t>9789028999367</t>
  </si>
  <si>
    <t>Matrix Wiskunde 2 Meetkunde Leerwerkboek</t>
  </si>
  <si>
    <t>9789028999404</t>
  </si>
  <si>
    <t>Mathematics for the international student 8 (MYP3) (2nd edition)</t>
  </si>
  <si>
    <t>9781921972485</t>
  </si>
  <si>
    <t>Cahier Sésamath 4ème, édition 2017</t>
  </si>
  <si>
    <t>9782210107830</t>
  </si>
  <si>
    <t>S3MUSENA</t>
  </si>
  <si>
    <t>S3RCAENA</t>
  </si>
  <si>
    <t>S3RCAFRA</t>
  </si>
  <si>
    <t>S3EP-ENA</t>
  </si>
  <si>
    <t>S4ARTENA</t>
  </si>
  <si>
    <t>VANDERIG@teacher.eursc.eu</t>
  </si>
  <si>
    <t>Inge VANDERHOEVEN</t>
  </si>
  <si>
    <t>The teacher will inform you in September</t>
  </si>
  <si>
    <t>Complete Biology for Cambridge IGCSE</t>
  </si>
  <si>
    <t>9780198399117</t>
  </si>
  <si>
    <t>You will also use this book in year 5</t>
  </si>
  <si>
    <t>S4BIOFRA</t>
  </si>
  <si>
    <t>zelfgemaakte cursus</t>
  </si>
  <si>
    <t>MOHANSO@teacher.eursc.eu</t>
  </si>
  <si>
    <t>Sonia MOHAN</t>
  </si>
  <si>
    <t>GCSE Chemistry</t>
  </si>
  <si>
    <t>9780719586163</t>
  </si>
  <si>
    <t>You will also use this book in year 5!</t>
  </si>
  <si>
    <t>S4CHIFRA</t>
  </si>
  <si>
    <t>S4ECOENA</t>
  </si>
  <si>
    <t>S4ECOFRA</t>
  </si>
  <si>
    <t>S4MORENA</t>
  </si>
  <si>
    <t>S4MORFRA</t>
  </si>
  <si>
    <t>S4MORDEA</t>
  </si>
  <si>
    <t>S4GEOENA</t>
  </si>
  <si>
    <t>S4GEOFRA</t>
  </si>
  <si>
    <t>TERRA Erdkunde 2  Differenzierende Ausgabe Nordrhein-Westfalen ab 2017</t>
  </si>
  <si>
    <t>9783121049134</t>
  </si>
  <si>
    <t>Das Buch wird wird für den Geografieunterricht in Klasse 4-6 verwendet!
Da das Buch bereits vor zwei Jahren an unserer Schule eingeführt wurde, bietet sich die Möglichkeit, es als gebrauchtes Schulbuch von Schülerinnen und Schülern der höheren Klassen abzukaufen.</t>
  </si>
  <si>
    <t>TERRA Erdkunde 3  Differenzierende Ausgabe Nordrhein-Westfalen ab 2017</t>
  </si>
  <si>
    <t>9783121049141</t>
  </si>
  <si>
    <t>Das Buch wird wird für den Geografieunterricht in Klasse 4-6 verwendet! Da das Buch bereits vor zwei Jahren an unserer Schule eingeführt wurde, bietet sich die Möglichkeit, es als gebrauchtes Schulbuch von Schülerinnen und Schülern der höheren Klassen abzukaufen.</t>
  </si>
  <si>
    <t>S4HISENA</t>
  </si>
  <si>
    <t>Zeitreise 1  Differenzierende Ausgabe NW, SH, ST ab 2017</t>
  </si>
  <si>
    <t>9783124510402</t>
  </si>
  <si>
    <t>Da das Buch bereits im letzten Schuljahr eingeführt wurde, bietet sich die Möglichkeit es als gebrauchtes Buch von Schülern und Schülerinnen der höheren Klassen abzukaufen.</t>
  </si>
  <si>
    <t>Zeitreise 2  Differenzierende Ausgabe NW, SH, ST ab 2017</t>
  </si>
  <si>
    <t xml:space="preserve">9783124510501 </t>
  </si>
  <si>
    <t>Das Buch wird auch in der 5. Klasse und 6. Klasse für den 2stündigen Geschichtskurs verwendet. Da auch dieses Buch bereits im letzten Schuljahr eingeführt wurde, bietet sich die Möglichkeit es als gebrauchtes Buch von Schülern und Schülerinnen der höheren Klassen zu übernehmen.</t>
  </si>
  <si>
    <t>S4ICTENA</t>
  </si>
  <si>
    <t>Nieuw Nederlands 3 vwo leerboek</t>
  </si>
  <si>
    <t>9789001816445</t>
  </si>
  <si>
    <t>You bought this book in Year 2.  Please do not buy again.</t>
  </si>
  <si>
    <t>To Kill a Mockingbird</t>
  </si>
  <si>
    <t>9780099549482</t>
  </si>
  <si>
    <t>You can get other editions of this novel, as long as it is the original one by Harper Lee</t>
  </si>
  <si>
    <t>DNA</t>
  </si>
  <si>
    <t>9781840029529</t>
  </si>
  <si>
    <t>Fleurs d’encre 3e édition 2020 - Hachette éducation</t>
  </si>
  <si>
    <t>9782017066682</t>
  </si>
  <si>
    <t>Le Vocabulaire par les exercices 3e édition 2017 - Bordas</t>
  </si>
  <si>
    <t>9782047334249</t>
  </si>
  <si>
    <t>La Grammaire par les exercices 3e  édition 2019 - Bordas</t>
  </si>
  <si>
    <t>9782047336342</t>
  </si>
  <si>
    <t>Une liste de livres à lire sera fournie par le professeur à la rentrée</t>
  </si>
  <si>
    <t>Deutschbuch Gymnasium Allgmeine Ausgabe 9 (Cornelsen)</t>
  </si>
  <si>
    <t>9783060620272</t>
  </si>
  <si>
    <t>Deutschbuch Arbeitsheft 9 (Cornelsen)</t>
  </si>
  <si>
    <t>9783060619115</t>
  </si>
  <si>
    <t>Lengua castellana y literatura 3- 2020. Por tareas</t>
  </si>
  <si>
    <t>9788421866771</t>
  </si>
  <si>
    <t>Think 4 Student's book</t>
  </si>
  <si>
    <t>9781107573284</t>
  </si>
  <si>
    <t xml:space="preserve">Think 4 Workbook </t>
  </si>
  <si>
    <t>9781107573697</t>
  </si>
  <si>
    <t>The Outsiders by S.E. Hinton</t>
  </si>
  <si>
    <t>9780141368887</t>
  </si>
  <si>
    <t>Tendances B1 livre de l’élève + DVD-Rom - CLE international</t>
  </si>
  <si>
    <t>9782090385311</t>
  </si>
  <si>
    <t>Tendances B1 cahier d’activités - CLE international</t>
  </si>
  <si>
    <t>9782090385328</t>
  </si>
  <si>
    <t>Identique au livre de S3L2 - à garder jusqu'en S7.</t>
  </si>
  <si>
    <t>Une liste de livres de lecture sera proposée à la rentrée par le professeur.</t>
  </si>
  <si>
    <t>S4L2-DEA</t>
  </si>
  <si>
    <t>christso@teacher.eursc.eu</t>
  </si>
  <si>
    <t>Sofie CHRISTIAENS</t>
  </si>
  <si>
    <t>Tendances A2 livre de l’élève + DVD-Rom - CLE international</t>
  </si>
  <si>
    <t>9782090385281</t>
  </si>
  <si>
    <t>Tendances A2 cahier d’activités - CLE international</t>
  </si>
  <si>
    <t>9782090385298</t>
  </si>
  <si>
    <t>Ce livre sera aussi utilisé en S5L3.</t>
  </si>
  <si>
    <t>Identique au livre de S3L3 - à garder jusqu'en S7.</t>
  </si>
  <si>
    <t>S4L3-DEA</t>
  </si>
  <si>
    <t>Gente Joven 3- Libro del alumno</t>
  </si>
  <si>
    <t>9788415846314</t>
  </si>
  <si>
    <t>This book may also be used in S5.</t>
  </si>
  <si>
    <t>Gente Joven 3- Cuaderno de ejercicios</t>
  </si>
  <si>
    <t>9788415846321</t>
  </si>
  <si>
    <t xml:space="preserve">This book may also be used in S5. </t>
  </si>
  <si>
    <t>Vacaciones en Mallorca</t>
  </si>
  <si>
    <t>9788497788182</t>
  </si>
  <si>
    <t>ESPRESSO Ragazzi, Almaedizioni</t>
  </si>
  <si>
    <t>9788861823976</t>
  </si>
  <si>
    <t>Oxford Latin course Part 2 student's book</t>
  </si>
  <si>
    <t>9780195212051</t>
  </si>
  <si>
    <t xml:space="preserve">Delta Nova 3/4. Statistiek Leerwerkboek </t>
  </si>
  <si>
    <t>9789030149002</t>
  </si>
  <si>
    <t>Dit boek gebruik je ook in het vijfde jaar.</t>
  </si>
  <si>
    <t>Delta Nova 3B leerwerkboek Leerweg4</t>
  </si>
  <si>
    <t>9789030148999</t>
  </si>
  <si>
    <t>Let op dat het zeker het boek leerweg 4 is.</t>
  </si>
  <si>
    <t>Delta Nova 3A Leerwerkboek Leerweg 4</t>
  </si>
  <si>
    <t>9789030148982</t>
  </si>
  <si>
    <t>Zeker letten op leerweg 4.</t>
  </si>
  <si>
    <t>mathematics for the international student 9 (MYP4)(2nd edition) digital copy</t>
  </si>
  <si>
    <t>9781921972508</t>
  </si>
  <si>
    <t>S4MA4FRA</t>
  </si>
  <si>
    <t>VANRENAN@teacher.eursc.eu</t>
  </si>
  <si>
    <t>Ann VAN RENTERGEM</t>
  </si>
  <si>
    <t xml:space="preserve">Delta nova 3a leerweg 5 </t>
  </si>
  <si>
    <t>9789030195146</t>
  </si>
  <si>
    <t xml:space="preserve">Delta nova 3b leerweg 5 </t>
  </si>
  <si>
    <t>9789030195177</t>
  </si>
  <si>
    <t xml:space="preserve">Delta Nova 4a leerweg 5 </t>
  </si>
  <si>
    <t>9789030197454</t>
  </si>
  <si>
    <t>Ook nodig in jaar 5</t>
  </si>
  <si>
    <t>SYNOWIDO@teacher.eursc.eu</t>
  </si>
  <si>
    <t>Dorota SYNOWIEC</t>
  </si>
  <si>
    <t>Mathematics for the International Student 9 (MYP 4) (2nd edition) - DIGITAL COPY</t>
  </si>
  <si>
    <t>A4 Squared paper needed which can easily be removed, handed in and placed back eg. atoma / A4 pad and file</t>
  </si>
  <si>
    <t>S4MA6FRA</t>
  </si>
  <si>
    <t>vandijee@teacher.eursc.eu</t>
  </si>
  <si>
    <t>Eelke VAN DIJK</t>
  </si>
  <si>
    <t>boek + online  Nova Natuurkunde - MAX  2jr licentie</t>
  </si>
  <si>
    <t>9789402061246</t>
  </si>
  <si>
    <t xml:space="preserve">Het boek + online materiaal wordt ook in jaar 5 gebruikt. 
u kunt het bestellen via de webshop van uitgever malmberg: vo-leerling.malmbergwebshop.nl 
</t>
  </si>
  <si>
    <t>Schrift A4 formaat  met 1cm x 1cm vierkante ruitjes</t>
  </si>
  <si>
    <t>giaogadi@teacher.eursc.eu</t>
  </si>
  <si>
    <t>DIEGO GIAO GARCIA</t>
  </si>
  <si>
    <t>Cambridge IGCSE Physics Coursebook with CD-ROM</t>
  </si>
  <si>
    <t>9781107614581</t>
  </si>
  <si>
    <t>This book will be used in Year 4 and also in Year 5.</t>
  </si>
  <si>
    <t>S4PHYFRA</t>
  </si>
  <si>
    <t>S4RCAENA</t>
  </si>
  <si>
    <t>S4RCAFRA</t>
  </si>
  <si>
    <t>S4EP-ENA</t>
  </si>
  <si>
    <t>S5ARTENA</t>
  </si>
  <si>
    <t>Online licentie 10voorBiologie</t>
  </si>
  <si>
    <t xml:space="preserve">De leerlingen schaffen een onlinelicentie aan, aan het begin van het schooljaar. </t>
  </si>
  <si>
    <t>Students used this book in year 4</t>
  </si>
  <si>
    <t>S5BIOFRA</t>
  </si>
  <si>
    <t>CHRISTIG@teacher.eursc.eu</t>
  </si>
  <si>
    <t>Ingeborg CHRISTEL</t>
  </si>
  <si>
    <t>Produktnummer (ebook) ECF50070EBA12  Markl Biologie Oberstufe</t>
  </si>
  <si>
    <t>9783121500505</t>
  </si>
  <si>
    <t>Das ebook (Einzellizenz) hat eine Gültigkeit für 1 Jahr. Es sit das gleiche Buch, welches ab 6. und 7. Schuljahr geutzt wird. Vom derzeit genutzten Lehrbuch existiert keine ebook-Variante.</t>
  </si>
  <si>
    <t>Book was also used in Year 4</t>
  </si>
  <si>
    <t>S5CHIFRA</t>
  </si>
  <si>
    <t>Prisma Chemie Klett-Verlag</t>
  </si>
  <si>
    <t>9783120685098</t>
  </si>
  <si>
    <t xml:space="preserve">Produktnummer des ebooks ist ECF00638EPA24. Es handelt sich wie in biologie um eine Lizenz für ein Jahr. Dieses ebook stimmt mit dem bisher genutzten gedruckten Buch überein.  </t>
  </si>
  <si>
    <t>S5ECOENA</t>
  </si>
  <si>
    <t>S5ECOFRA</t>
  </si>
  <si>
    <t>S5MORENA</t>
  </si>
  <si>
    <t>S5MORFRA</t>
  </si>
  <si>
    <t>S5GEOENA</t>
  </si>
  <si>
    <t>S5GEOFRA</t>
  </si>
  <si>
    <t xml:space="preserve">Das Buch wird wird für den Geografieunterricht in Klasse 4-6 verwendet!
Da das Buch bereits vor zwei Jahren an unserer Schule eingeführt wurde, bietet sich die Möglichkeit, es als gebrauchtes Schulbuch von Schülerinnen und Schülern der höheren Klassen abzukaufen.
</t>
  </si>
  <si>
    <t xml:space="preserve">9783121049141 </t>
  </si>
  <si>
    <t>S5HISENA</t>
  </si>
  <si>
    <t>S5HISFRA</t>
  </si>
  <si>
    <t>9783124510501</t>
  </si>
  <si>
    <t>Da das Buch bereits im letzten Schuljahr eingeführt wurde, bietet sich die Möglichkeit an, es als gebrauchtes Buch von Schülern und Schülerinnen der höheren Klassen abzukaufen.</t>
  </si>
  <si>
    <t>S5ICTENA</t>
  </si>
  <si>
    <t xml:space="preserve">Nieuw Nederlands 4-5-6- vwo 6e editie + online </t>
  </si>
  <si>
    <t>9789001900526</t>
  </si>
  <si>
    <t xml:space="preserve">Dit boek wordt ook gebruikt in leerjaar 5, 6 en 7 </t>
  </si>
  <si>
    <t xml:space="preserve">Nieuw Nederlands Literatuur </t>
  </si>
  <si>
    <t>9789001826956</t>
  </si>
  <si>
    <t>Romeo and Juliet</t>
  </si>
  <si>
    <t>9780717188239</t>
  </si>
  <si>
    <t>Make sure you order the Ebook.  The publishers are Gill Education</t>
  </si>
  <si>
    <t xml:space="preserve">Dubliners </t>
  </si>
  <si>
    <t>1230003633175</t>
  </si>
  <si>
    <t>Please get the ebook.  Author James Joyce</t>
  </si>
  <si>
    <t>Français littérature - Nathan</t>
  </si>
  <si>
    <t>9782091616636</t>
  </si>
  <si>
    <t>Sera utile jusqu'en S7</t>
  </si>
  <si>
    <t>Cahier de français 2nde - Magnard</t>
  </si>
  <si>
    <t>9782210100565</t>
  </si>
  <si>
    <t>Deutschbuch Allgemeine Ausgabe 10 (Cornelsen)</t>
  </si>
  <si>
    <t>9783060626304</t>
  </si>
  <si>
    <t>Deutschbuch Arbeitsheft 10 (Cornelsen)</t>
  </si>
  <si>
    <t>9783060619122</t>
  </si>
  <si>
    <t>Armellini, Colombo, Bosi, Marchesini" Con altri occhi" Edizione Plus, Zanichelli editore</t>
  </si>
  <si>
    <t>9788808619631</t>
  </si>
  <si>
    <t>Merlante, Prandi " L'altro viaggio" , Antologia della Divina Commedia, La Scuola editore</t>
  </si>
  <si>
    <t>9788835029359</t>
  </si>
  <si>
    <t>Lengua castellana y literatura 4</t>
  </si>
  <si>
    <t>9788421851258</t>
  </si>
  <si>
    <t>Este ISBN corresponde al libro digital. Hay también una versión en papel, en caso de que estar interesada en comprarlo, ponte en contacto con la profesora.</t>
  </si>
  <si>
    <t>Of Mice and Men by John Steinbeck</t>
  </si>
  <si>
    <t>9780141023571</t>
  </si>
  <si>
    <t>Tendances  B2 - Version numérique élève - Livre de l'élève - CLE international</t>
  </si>
  <si>
    <t>9782090379594</t>
  </si>
  <si>
    <t>Ce livre sera aussi utilisé en S6L2.</t>
  </si>
  <si>
    <t>Tendances  B2 - Version numérique élève - Cahier d'activités - CLE international</t>
  </si>
  <si>
    <t>9782090379532</t>
  </si>
  <si>
    <t>Grammaire progressive du français - Niveau avancé - 3ème édition - Livre + CD + Appli-web - CLE international</t>
  </si>
  <si>
    <t>9782090381979</t>
  </si>
  <si>
    <t>Ce livre sera aussi utilisé en S6L2 - à garder jusqu'en S7.</t>
  </si>
  <si>
    <t>Vocabulaire progressif du français - Niveau avancé - 3ème édition - Livre + CD + Appli-web - CLE international</t>
  </si>
  <si>
    <t>9782090381993</t>
  </si>
  <si>
    <t>Une liste de livres de lecture sera fournie par le professeur à la rentrée.</t>
  </si>
  <si>
    <t>S5L2-DEA</t>
  </si>
  <si>
    <t xml:space="preserve">Think 4 Student's book </t>
  </si>
  <si>
    <t>Identique au livre de S4L3.</t>
  </si>
  <si>
    <t>Sera aussi utilisé en S6L3 - à garder jusqu'en S7.</t>
  </si>
  <si>
    <t>S5L3-DEA</t>
  </si>
  <si>
    <t>Compañeros 3 (B1)</t>
  </si>
  <si>
    <t>9788497789479</t>
  </si>
  <si>
    <t xml:space="preserve">In this academic year 2020-2021 the last two units of Gente Joven 3 will be covered. Then we will be using the digital version of Compañeros 3 (level B1), as indicated on the booklist. If a student feels that they also want to have a paper copy of this book (Compañeros 3 ISBN: 9788497789110) then they can arrange to order and purchase it. </t>
  </si>
  <si>
    <t>Boda en Buenos Aires</t>
  </si>
  <si>
    <t>9788497788205</t>
  </si>
  <si>
    <t xml:space="preserve">OXFORD LATIN COURSE PART 2 </t>
  </si>
  <si>
    <t>the students have already the book we keep it</t>
  </si>
  <si>
    <t>Delta Nova 4B leerboek (4u)</t>
  </si>
  <si>
    <t>9789030149637</t>
  </si>
  <si>
    <t>Let op dat u het boek van 4u bestelt.</t>
  </si>
  <si>
    <t>Delta Nova 4A leerboek (4u)</t>
  </si>
  <si>
    <t>9789030197430</t>
  </si>
  <si>
    <t>Let op dat het boek voor 4u wordt besteld.</t>
  </si>
  <si>
    <t>Delta Nova 5/6 Analyse Deel 1 3 lesuren</t>
  </si>
  <si>
    <t>9789030134961</t>
  </si>
  <si>
    <t>Dit boek wordt ook in het zesde jaar gebruikt.</t>
  </si>
  <si>
    <t>higher GCSE math</t>
  </si>
  <si>
    <t>9781906622169</t>
  </si>
  <si>
    <t>The same textbook we have used in S4</t>
  </si>
  <si>
    <t>S5MA4FRA</t>
  </si>
  <si>
    <t>S5MA4DEA</t>
  </si>
  <si>
    <t>Dit is hetzelfde boek als vorig jaar</t>
  </si>
  <si>
    <t>Essential Mathematics Higher GCSE Maths</t>
  </si>
  <si>
    <t>SAME BOOK AS THIS YEAR FOR YEAR 4MA6EN - SO NO NEW BOOK FOR Y5.
Also squared paper needed for the subject which can easily be removed, handed in and placed back.</t>
  </si>
  <si>
    <t>S5MA6FRA</t>
  </si>
  <si>
    <t>S5MA6DEA</t>
  </si>
  <si>
    <t xml:space="preserve">u kunt het boek bestellen via de webshop van uitgever malmberg: vo-leerling.malmbergwebshop.nl
</t>
  </si>
  <si>
    <t>Schrift A4- formaat  met  1cmx1cm vierkante ruitjes</t>
  </si>
  <si>
    <t>Physics for You (Oxford)</t>
  </si>
  <si>
    <t>9780198375715</t>
  </si>
  <si>
    <t>Only for new students. Students that had this book already in Year 4 do not need to buy it again.</t>
  </si>
  <si>
    <t>S5PHYFRA</t>
  </si>
  <si>
    <t>S5PHYDEA</t>
  </si>
  <si>
    <t>S5RCAENA</t>
  </si>
  <si>
    <t>S5RCAFRA</t>
  </si>
  <si>
    <t>S5EP-ENA</t>
  </si>
  <si>
    <t>S6AR2ENA</t>
  </si>
  <si>
    <t>S6</t>
  </si>
  <si>
    <t>S6AR4ENA</t>
  </si>
  <si>
    <t>Biology 2hrs</t>
  </si>
  <si>
    <t>Oxford International AQA Examinations: International A Level Biology</t>
  </si>
  <si>
    <t>9780198376019</t>
  </si>
  <si>
    <t>You will also use this book in S7</t>
  </si>
  <si>
    <t>S6BI2FRA</t>
  </si>
  <si>
    <t>Markl Biologie Oberstufe Klett-Verlag</t>
  </si>
  <si>
    <t>This book can be used for year 6 and 7.</t>
  </si>
  <si>
    <t>Biology 4hrs</t>
  </si>
  <si>
    <t>Biogenie 5.2</t>
  </si>
  <si>
    <t>9789045548647</t>
  </si>
  <si>
    <t>Dit boek wordt ook nog in S7 gebruikt</t>
  </si>
  <si>
    <t>Biogenie 3.2</t>
  </si>
  <si>
    <t>9789045539638</t>
  </si>
  <si>
    <t>Biology by Raven and Johnson International Edition!</t>
  </si>
  <si>
    <t>9780071122610</t>
  </si>
  <si>
    <t>6th Edition or higher
You can also purchase the book from students graduating this year!</t>
  </si>
  <si>
    <t>Chemistry in Context</t>
  </si>
  <si>
    <t>9780174482765</t>
  </si>
  <si>
    <t>You will also use this book in year 7!</t>
  </si>
  <si>
    <t>S6ECOENA</t>
  </si>
  <si>
    <t>S6ECOFRA</t>
  </si>
  <si>
    <t>S6MORENA</t>
  </si>
  <si>
    <t>S6MORFRA</t>
  </si>
  <si>
    <t>S6MORDEA</t>
  </si>
  <si>
    <t>S6SPOENA</t>
  </si>
  <si>
    <t>Extra sports</t>
  </si>
  <si>
    <t>S6GE2ENA</t>
  </si>
  <si>
    <t>Geography 2hrs</t>
  </si>
  <si>
    <t>S6GE2FRA</t>
  </si>
  <si>
    <t>Da dieses Buch bereits im letzten Schuljahr eingeführt wurde, bietet sich die Möglichkeit, es als gebrauchtes Buch von Schülerinnen und Schülern der höheren Klassen abzukaufen</t>
  </si>
  <si>
    <t xml:space="preserve"> 9783121049141 </t>
  </si>
  <si>
    <t>Da dieses Buch bereits im letzten Schuljahr eingeführt wurde, bietet sich die Möglichkeit, es als gebrauchtes Buch von Schülerinnen und Schülern der höheren Klassen abzukaufen.</t>
  </si>
  <si>
    <t>S6GE4ENA</t>
  </si>
  <si>
    <t>Geography 4hrs</t>
  </si>
  <si>
    <t>WHITTYNI@teacher.eursc.eu</t>
  </si>
  <si>
    <t>Nicola WHITTY</t>
  </si>
  <si>
    <t>History 2hrs</t>
  </si>
  <si>
    <t>GCSE Modern World History-Ben Walsh</t>
  </si>
  <si>
    <t>9780719577130</t>
  </si>
  <si>
    <t>This book will be used in Year 6 and 7</t>
  </si>
  <si>
    <t>Zeitreise 3  Differenzierende Ausgabe NW, SH, ST ab 2017</t>
  </si>
  <si>
    <t>9783124510600</t>
  </si>
  <si>
    <t xml:space="preserve">Das Buch wird für den zweistündigen Geschichtsunterricht in der 6. Klasse und 7. Klasse verwendet.
Da das Buch bereits im letzten Schuljahr eingeführt wurde, bietet sich die Möglichkeit, es als gebrauchtes Buch von Schülerinnen und Schülern der höheren Klassen abzukaufen.
</t>
  </si>
  <si>
    <t>History 4hrs</t>
  </si>
  <si>
    <t>GCSE Modern World Ben Walsh</t>
  </si>
  <si>
    <t>Also used in Year 7</t>
  </si>
  <si>
    <t>9791090729247</t>
  </si>
  <si>
    <t>Das Buch bereits im letzten Schuljahr eingeführt wurde, bietet sich die Möglichkeit, es als gebrauchtes Buch von Schülern und/oder Schülerinnen der höheren Klassen abzukaufen.</t>
  </si>
  <si>
    <t>S6ICTENA</t>
  </si>
  <si>
    <t xml:space="preserve">Nieuw Nederlands 5e editie 5/6 </t>
  </si>
  <si>
    <t>9789001820947</t>
  </si>
  <si>
    <t>Dit boek wordt gebruikt in leerjaar 6 en 7.</t>
  </si>
  <si>
    <t>Nieuw Nederlands literatuur</t>
  </si>
  <si>
    <t>9789001826963</t>
  </si>
  <si>
    <t>Dit boek is vorig schooljaar al aangeschaft</t>
  </si>
  <si>
    <t>Pride and Prejudice</t>
  </si>
  <si>
    <t>9781785996191</t>
  </si>
  <si>
    <t>You can buy other editions of this novel as long as it is the original novel by Jane Austen.</t>
  </si>
  <si>
    <t>Othello</t>
  </si>
  <si>
    <t>9781853260186</t>
  </si>
  <si>
    <t>You can use other editions of this play, as long as it is the orginal play by Shakespeare.</t>
  </si>
  <si>
    <t>Identique à celui utilisé en S5 et S7</t>
  </si>
  <si>
    <t>Identique à celui utilisé en S5L1.</t>
  </si>
  <si>
    <t>Musset, Les Caprices de Marianne - Classico &amp; cie - Hatier</t>
  </si>
  <si>
    <t>9782218962295</t>
  </si>
  <si>
    <t>Musset, On ne badine pas avec l’amour - Classico &amp; cie - Hatier</t>
  </si>
  <si>
    <t>9782218997501</t>
  </si>
  <si>
    <t>Baudelaire, Les Fleurs du Mal - BiblioLycée - Hachette</t>
  </si>
  <si>
    <t>9782011612366</t>
  </si>
  <si>
    <t>S6L1-DEA</t>
  </si>
  <si>
    <t>Language 1 advanced</t>
  </si>
  <si>
    <t>Nieuw Nederlands Literatuur leerwerkboek 4/5/6 vwo</t>
  </si>
  <si>
    <t>(Dit boek wordt ook gebruikt bij Nederlands Taal 1.)</t>
  </si>
  <si>
    <t>Nieuw Nederlands 5/6 vwo leerboek</t>
  </si>
  <si>
    <t>Fever Pitch</t>
  </si>
  <si>
    <t>9780141391816</t>
  </si>
  <si>
    <t>Tendances B2 livre de l’élève + DVD-Rom - CLE international</t>
  </si>
  <si>
    <t>9782090385342</t>
  </si>
  <si>
    <t>Identique au livre de S5L2.</t>
  </si>
  <si>
    <t>Tendances B2 cahier d’activité - CLE international</t>
  </si>
  <si>
    <t>9782090385359</t>
  </si>
  <si>
    <t>Indentique au livre de S5L2 - à garder jusqu'en S7L2.</t>
  </si>
  <si>
    <t>Identique au livre de S5L2 - à garder en S7L2.</t>
  </si>
  <si>
    <r>
      <t xml:space="preserve">Ponge, </t>
    </r>
    <r>
      <rPr>
        <i/>
        <sz val="11"/>
        <color theme="1"/>
        <rFont val="Calibri"/>
        <family val="2"/>
        <scheme val="minor"/>
      </rPr>
      <t>Le Parti pris des choses</t>
    </r>
    <r>
      <rPr>
        <sz val="11"/>
        <color theme="1"/>
        <rFont val="Calibri"/>
        <family val="2"/>
        <scheme val="minor"/>
      </rPr>
      <t xml:space="preserve"> - ClassicoLycée - Belin/Gallimard</t>
    </r>
  </si>
  <si>
    <t>9782701156309</t>
  </si>
  <si>
    <t>Le livre ne sort en librairie que le 17 juin 2020</t>
  </si>
  <si>
    <t>S6L2-DEA</t>
  </si>
  <si>
    <t>Niet Vanzelfsprekend</t>
  </si>
  <si>
    <t>9789033454295</t>
  </si>
  <si>
    <t>Koos Meinderts: De zee zien</t>
  </si>
  <si>
    <t>9789026139130</t>
  </si>
  <si>
    <t>The Perks of being a Wallflower</t>
  </si>
  <si>
    <t>9781847394071</t>
  </si>
  <si>
    <t>The Mouse Trap</t>
  </si>
  <si>
    <t>9780573702440</t>
  </si>
  <si>
    <t xml:space="preserve">Think 5 Student's book </t>
  </si>
  <si>
    <t>9781107574700</t>
  </si>
  <si>
    <t xml:space="preserve">Think 5 Workbook </t>
  </si>
  <si>
    <t>9781107574762</t>
  </si>
  <si>
    <t>Ce livre sera aussi utilisé en S7L3</t>
  </si>
  <si>
    <t>Tendances B1 cahier d’activité - CLE international</t>
  </si>
  <si>
    <t>Ce livre sera aussi utilisé en S7L3.</t>
  </si>
  <si>
    <t>Identique à celui utilisé en S5L3.</t>
  </si>
  <si>
    <r>
      <t xml:space="preserve">Faye, </t>
    </r>
    <r>
      <rPr>
        <i/>
        <sz val="11"/>
        <color theme="1"/>
        <rFont val="Calibri"/>
        <family val="2"/>
        <scheme val="minor"/>
      </rPr>
      <t>Petit Pays</t>
    </r>
    <r>
      <rPr>
        <sz val="11"/>
        <color theme="1"/>
        <rFont val="Calibri"/>
        <family val="2"/>
        <scheme val="minor"/>
      </rPr>
      <t>- Livre de poche</t>
    </r>
  </si>
  <si>
    <t>9782253077510</t>
  </si>
  <si>
    <t>Agencia ELE 3- Libro de clase</t>
  </si>
  <si>
    <t>9788497786553</t>
  </si>
  <si>
    <t>Agencia ELE 3- Libro de ejercicios</t>
  </si>
  <si>
    <t>9788497786560</t>
  </si>
  <si>
    <t>La piel de la memoria</t>
  </si>
  <si>
    <t>9788426348609</t>
  </si>
  <si>
    <t>Mathematics 3hrs</t>
  </si>
  <si>
    <t>Delta Nova 5 Analyse deel 1 (4u) (incl. Scoodle)</t>
  </si>
  <si>
    <t>9789030145066</t>
  </si>
  <si>
    <t>Delta Nova 5 Analyse deel 2 (4u) (incl. Scoodle)</t>
  </si>
  <si>
    <t>9789030145080</t>
  </si>
  <si>
    <t>Calculator: TI Nspire CX  CAS version 4.5.2.8 or TI Nspire II-T CAS version 5.1.3.73 or later</t>
  </si>
  <si>
    <t>S6MA3ENA</t>
  </si>
  <si>
    <t>S6MA3FRA</t>
  </si>
  <si>
    <t>S6MA3DEA</t>
  </si>
  <si>
    <t>Mathematics 5hrs</t>
  </si>
  <si>
    <t>Delta Nova 5/6  complexe getallen
Kansrekening een introductie</t>
  </si>
  <si>
    <t>9789030145042
9789050411288</t>
  </si>
  <si>
    <t>deze boeken worden ook in S7 gebruikt</t>
  </si>
  <si>
    <t>Delta Nova 5 Analyse deel 1 6/8 lesuren</t>
  </si>
  <si>
    <t>9789030139720</t>
  </si>
  <si>
    <t>dit boek wordt ook in S7 gebruikt</t>
  </si>
  <si>
    <t>Delta Nova 5 Analyse deel 2 6/8 les uren</t>
  </si>
  <si>
    <t>9789030139737</t>
  </si>
  <si>
    <t>Delta Nova 6 Analyse deel 1 6/8 lesuren
Delta Nova 5/6 ruimtemeetkunde  6/8 lesuren</t>
  </si>
  <si>
    <t>9789030142652
9789030149064</t>
  </si>
  <si>
    <t>OTHER MATERIAL</t>
  </si>
  <si>
    <t>There is no set text for this course this year. 
However, squared paper needed for the subject which can easily be removed, handed in and placed back.</t>
  </si>
  <si>
    <t>S6MA5FRA</t>
  </si>
  <si>
    <t>S6MA5DEA</t>
  </si>
  <si>
    <t>S6MAAENA</t>
  </si>
  <si>
    <t>Mathematics advanced</t>
  </si>
  <si>
    <t>fonteywe@teacher.eursc.eu</t>
  </si>
  <si>
    <t>Wendy FONTEYN</t>
  </si>
  <si>
    <t>Philosophy 2hrs</t>
  </si>
  <si>
    <t>Cogito. Ik denk, Inleiding in de filosofie.</t>
  </si>
  <si>
    <t>9789085710455</t>
  </si>
  <si>
    <t>Ook voor het 7de jaar.</t>
  </si>
  <si>
    <t>Philosophy. The Basics by Nigel Warburton (last edition please)</t>
  </si>
  <si>
    <t>9780415693172</t>
  </si>
  <si>
    <t>S6PH2FRA</t>
  </si>
  <si>
    <t>Philosophy 4hrs</t>
  </si>
  <si>
    <t>Ook voor het 7de jaar. Andere boeken zullen doorheen het jaar gevraagd worden.</t>
  </si>
  <si>
    <t>S6PH4FRA</t>
  </si>
  <si>
    <t>S6PH4DEA</t>
  </si>
  <si>
    <t>Schrift A4 formaat, 1cm x 1cm vierkante ruitjes</t>
  </si>
  <si>
    <t>1</t>
  </si>
  <si>
    <t xml:space="preserve">We gebruiken een combinatie van boeken. deze zal digitaal worden gedeeld en indien nodig af te drukken. </t>
  </si>
  <si>
    <t>Cutnell &amp; Johnsson - Physics 8th</t>
  </si>
  <si>
    <t>9780470223550</t>
  </si>
  <si>
    <t xml:space="preserve">Dit boek is optioneel: Veel extra oefeningen en meer diepgang qua lesstof. Editie: mag ook een andere of oudere zijn. Ook bruikbaar in jaar 7 </t>
  </si>
  <si>
    <t>Physics: Principles with Applications, Global Edition (Paperback edition) by Douglas C. Giancoli</t>
  </si>
  <si>
    <t>9781292057125</t>
  </si>
  <si>
    <t>Paperback edition is fine. This book will be used in S6 and S7.</t>
  </si>
  <si>
    <t>S6PHYFRA</t>
  </si>
  <si>
    <t>S6RCAENA</t>
  </si>
  <si>
    <t>S6RCAFRA</t>
  </si>
  <si>
    <t>S6SOCENA</t>
  </si>
  <si>
    <t>S6EP-ENA</t>
  </si>
  <si>
    <t>S7AR4ENA</t>
  </si>
  <si>
    <t>S7</t>
  </si>
  <si>
    <t>other material</t>
  </si>
  <si>
    <t>Er wordt een zelfgemaakte cursus gebruikt die bij het begin van het schooljaar zal uitgedeeld worden.</t>
  </si>
  <si>
    <t>S7BI2FRA</t>
  </si>
  <si>
    <t>Biogenie 6.2</t>
  </si>
  <si>
    <t>9789045553245</t>
  </si>
  <si>
    <t>We starten met het boek "Biogenie 5.2" uit S6</t>
  </si>
  <si>
    <t>Book also used in Year 6!</t>
  </si>
  <si>
    <t>S7BI4FRA</t>
  </si>
  <si>
    <t>S7CHIFRA</t>
  </si>
  <si>
    <t>S7ECOENA</t>
  </si>
  <si>
    <t>S7ECOFRA</t>
  </si>
  <si>
    <t>S7MORENA</t>
  </si>
  <si>
    <t>S7MORFRA</t>
  </si>
  <si>
    <t>S7MORDEA</t>
  </si>
  <si>
    <t>S7SPOENA</t>
  </si>
  <si>
    <t>pearsosa@teacher.eursc.eu</t>
  </si>
  <si>
    <t>SARAH PEARSON</t>
  </si>
  <si>
    <t>Europe in 12 lessons</t>
  </si>
  <si>
    <t>9789279715570</t>
  </si>
  <si>
    <t>https://op.europa.eu/en/publication-detail/-/publication/a5ba73c6-3c6a-11e8-b5fe-01aa75ed71a1</t>
  </si>
  <si>
    <t>S7GE2FRA</t>
  </si>
  <si>
    <t>TERRA Europa  Ausgabe ab 2016</t>
  </si>
  <si>
    <t>9783121047031</t>
  </si>
  <si>
    <t>Da das Buch bereits vor drei Jahren an unserer Schule eingeführt wurde , bietet sich die Möglichkeit es als gebrauchtes Schulbuch von Schülerinnen oder Schüler der 7. Klasse abzukaufen.</t>
  </si>
  <si>
    <t>S7HI2ENA</t>
  </si>
  <si>
    <t>Da das Buch bereits im letzten Schuljahr eingeführt wurde, bietet sich die Möglichkeit, es als gebrauchtes Buch von Schülerinnen und Schülern der 7. Klasse abzukaufen.</t>
  </si>
  <si>
    <t>Mastering Modern World History Norman Lowe</t>
  </si>
  <si>
    <t>9781137276940</t>
  </si>
  <si>
    <t>S7ICTENA</t>
  </si>
  <si>
    <t>Jeroen Olyslaegers: Wil</t>
  </si>
  <si>
    <t>9789403120300</t>
  </si>
  <si>
    <t>Paolo Cognetti: De acht bergen</t>
  </si>
  <si>
    <t>9789403173207</t>
  </si>
  <si>
    <t>Arnon Grunberg: Tirza</t>
  </si>
  <si>
    <t>9789038808529</t>
  </si>
  <si>
    <t>9781472571762</t>
  </si>
  <si>
    <t>You bought this play in Year 6, please do not buy it again.</t>
  </si>
  <si>
    <t>9780199535569</t>
  </si>
  <si>
    <t>You bought this novel in Year 6, please do not buy it again.</t>
  </si>
  <si>
    <t>Yeats 'Selected Poems' Everyman 1997</t>
  </si>
  <si>
    <t>978460879022</t>
  </si>
  <si>
    <t xml:space="preserve">Testament of Youth </t>
  </si>
  <si>
    <t>9780349010274</t>
  </si>
  <si>
    <t>Français 1ere toutes séries compétences attendues  de : Emilie Pons edition ELLIPSES</t>
  </si>
  <si>
    <t>9782340025714</t>
  </si>
  <si>
    <t xml:space="preserve">La couverture du livre est jaune orange, bien s'assurer qu'il s'agit de cette référence. Les oeuvres au programme n'ayant pas encore été communiquées par l'inspecteur, la liste sera donnée aux élèves fin juin. </t>
  </si>
  <si>
    <t>Guido Armellini Adriano Colombo Luigi Bosi Matteo Marchesini " Con altri occhi" Edizione Plus- Volume 5 Zanichelli editore</t>
  </si>
  <si>
    <t>9788808819420</t>
  </si>
  <si>
    <t>Guido Armellini Adriano Colombo Luigi Bosi Matteo Marchesini "Con altri occhi" Edizione Plus- Volume 6- Zanichelli editore</t>
  </si>
  <si>
    <t>9788808261458</t>
  </si>
  <si>
    <t>Camillo Boito " Senso. Nuove storielle vane" - qualsiasi edizione purchè integrale</t>
  </si>
  <si>
    <t>Giovanni Verga" Storia di una capinera" - qualsiasi edizione purchè integrale</t>
  </si>
  <si>
    <t>Pier Paolo Pasolini, "Ragazzi di vita" -qualsiasi edizione purchè integrale</t>
  </si>
  <si>
    <t>The teacher will inform you in September.</t>
  </si>
  <si>
    <t>Exceptionnellement utilisé encore en S7.</t>
  </si>
  <si>
    <t>Tendances B2 cahier d’activités - CLE international</t>
  </si>
  <si>
    <t>Grammaire progressive du français - perfectionnement - CLE international</t>
  </si>
  <si>
    <t>9782090382099</t>
  </si>
  <si>
    <t>Vocabulaire progressif du français - Niveau perfectionnement - Livre + CD + Livre-web - CLE international</t>
  </si>
  <si>
    <t>9782090384536</t>
  </si>
  <si>
    <r>
      <t xml:space="preserve">Patrick Modiano, </t>
    </r>
    <r>
      <rPr>
        <i/>
        <sz val="11"/>
        <color theme="1"/>
        <rFont val="Calibri"/>
        <family val="2"/>
        <scheme val="minor"/>
      </rPr>
      <t xml:space="preserve">Dora Bruder </t>
    </r>
    <r>
      <rPr>
        <sz val="11"/>
        <color theme="1"/>
        <rFont val="Calibri"/>
        <family val="2"/>
        <scheme val="minor"/>
      </rPr>
      <t>- ClassicoLycée - Belin/Gallimard</t>
    </r>
  </si>
  <si>
    <t>9791035810184</t>
  </si>
  <si>
    <t>S7L2-DEA</t>
  </si>
  <si>
    <t>S7L3-FRA</t>
  </si>
  <si>
    <t>Identique à celui utilisé en S6L3.</t>
  </si>
  <si>
    <t>Identique au livre de S6L3.</t>
  </si>
  <si>
    <r>
      <t>Enfances d'ici et d'ailleurs</t>
    </r>
    <r>
      <rPr>
        <sz val="11"/>
        <color theme="1"/>
        <rFont val="Calibri"/>
        <family val="2"/>
        <scheme val="minor"/>
      </rPr>
      <t xml:space="preserve"> - Étonnants classiques - Flammarion</t>
    </r>
  </si>
  <si>
    <t>9782081422100</t>
  </si>
  <si>
    <t>S7L3-DEA</t>
  </si>
  <si>
    <t>Las claves del DELE B2</t>
  </si>
  <si>
    <t>9788484436591</t>
  </si>
  <si>
    <t>Mentira</t>
  </si>
  <si>
    <t>9788468315775</t>
  </si>
  <si>
    <t>Nuevo español en marcha 3</t>
  </si>
  <si>
    <t>9788416782062</t>
  </si>
  <si>
    <t>Delta Nova  5 Analyse deel 1 4 lesuren</t>
  </si>
  <si>
    <t>dit boek is ook al in S6 gebruikt</t>
  </si>
  <si>
    <t>Delta Nova  5 Analyse deel 2 4 lesuren</t>
  </si>
  <si>
    <t>Delta Nova  6 Analyse deel 2 4 lesuren</t>
  </si>
  <si>
    <t>9789030149057</t>
  </si>
  <si>
    <t>Delta Nova  6 Analyse deel 1 4 lesuren</t>
  </si>
  <si>
    <t>9789030149040</t>
  </si>
  <si>
    <t>S7MA3ENA</t>
  </si>
  <si>
    <t>S7MA3FRA</t>
  </si>
  <si>
    <t xml:space="preserve">Delta Nova 6 Analyse deel 1 (6/8u) (incl. Scoodle)  </t>
  </si>
  <si>
    <t>9789030142652</t>
  </si>
  <si>
    <t>idem als vorig jaar</t>
  </si>
  <si>
    <t xml:space="preserve">Delta Nova 6 Analyse deel 2 (6/8u) (incl. Scoodle) </t>
  </si>
  <si>
    <t>9789030142713</t>
  </si>
  <si>
    <t>There is no set text for this course this year.
However, squared paper needed for the subject which can easily be removed, handed in and placed back.</t>
  </si>
  <si>
    <t>S7MA5FRA</t>
  </si>
  <si>
    <t>'1984', George Orwell</t>
  </si>
  <si>
    <t>Mag in het Nederlands of het Engels gelezen worden. Kies wat het makkelijkst is voor jou.</t>
  </si>
  <si>
    <t>Waarom de wereld niet naar de knoppen gaat, Maarten Boudry</t>
  </si>
  <si>
    <t>9789463103091</t>
  </si>
  <si>
    <t>Philosophy: the basics by Nigel Warburton</t>
  </si>
  <si>
    <t>You probably used this one last year! Don't buy a second one!</t>
  </si>
  <si>
    <t>S7PH2FRA</t>
  </si>
  <si>
    <t xml:space="preserve">Mag in het Engels of het Nederlands gelezen worden. </t>
  </si>
  <si>
    <t>'Waarom de wereld niet naar de knoppen gaat' Maarten Boudry</t>
  </si>
  <si>
    <t>S7PH4ENA</t>
  </si>
  <si>
    <t>S7PH4FRA</t>
  </si>
  <si>
    <t>S7PHYNLA</t>
  </si>
  <si>
    <t>Cutnell &amp; Johnsson physics 8th</t>
  </si>
  <si>
    <t xml:space="preserve">The book is optional. We will use a lot of printouts and digital materials linked to this book. 
you can buy any edition of this book. 
</t>
  </si>
  <si>
    <t>notebook, A4 size with 1cm x 1cm gridlines</t>
  </si>
  <si>
    <t>S7RCAENA</t>
  </si>
  <si>
    <t>S7RCAFRA</t>
  </si>
  <si>
    <t>S7SOCENA</t>
  </si>
  <si>
    <t>S7EP-ENA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</si>
</sst>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h:mm:ss"/>
  </numFmts>
  <fonts count="7">
    <font>
      <sz val="11"/>
      <color theme="1"/>
      <name val="Calibri"/>
      <family val="2"/>
      <scheme val="minor"/>
    </font>
    <font>
      <sz val="11"/>
      <color rgb="FF222222"/>
      <name val="Arial"/>
      <family val="2"/>
    </font>
    <font>
      <sz val="8"/>
      <color theme="1"/>
      <name val="Calibri"/>
      <family val="2"/>
      <scheme val="minor"/>
    </font>
    <font>
      <sz val="11"/>
      <color rgb="FF000000"/>
      <name val="Calibri"/>
      <family val="2"/>
      <scheme val="minor"/>
    </font>
    <font>
      <sz val="11"/>
      <color rgb="FF4C4C4C"/>
      <name val="Times New Roman"/>
      <family val="1"/>
    </font>
    <font>
      <i/>
      <sz val="11"/>
      <color theme="1"/>
      <name val="Calibri"/>
      <family val="2"/>
      <scheme val="minor"/>
    </font>
    <font>
      <sz val="11"/>
      <color theme="1"/>
      <name val="Segoe UI"/>
      <family val="2"/>
    </font>
  </fonts>
  <fills count="10">
    <fill>
      <patternFill patternType="none"/>
    </fill>
    <fill>
      <patternFill patternType="gray125"/>
    </fill>
    <fill>
      <patternFill patternType="solid">
        <fgColor rgb="FFFFC000"/>
        <bgColor indexed="64"/>
      </patternFill>
    </fill>
    <fill>
      <patternFill patternType="solid">
        <fgColor rgb="FFDCE6F1"/>
        <bgColor rgb="FFDCE6F1"/>
      </patternFill>
    </fill>
    <fill>
      <patternFill patternType="solid">
        <fgColor theme="4" tint="0.79998168889431442"/>
        <bgColor theme="4" tint="0.79998168889431442"/>
      </patternFill>
    </fill>
    <fill>
      <patternFill patternType="solid">
        <fgColor theme="5" tint="0.79998168889431442"/>
        <bgColor indexed="64"/>
      </patternFill>
    </fill>
    <fill>
      <patternFill patternType="solid">
        <fgColor theme="6" tint="0.79998168889431442"/>
        <bgColor theme="4" tint="0.79998168889431442"/>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theme="4" tint="0.79998168889431442"/>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diagonal/>
    </border>
    <border>
      <left/>
      <right style="thin">
        <color theme="4" tint="0.39997558519241921"/>
      </right>
      <top style="thin">
        <color theme="4" tint="0.39997558519241921"/>
      </top>
      <bottom style="thin">
        <color theme="4" tint="0.39997558519241921"/>
      </bottom>
      <diagonal/>
    </border>
  </borders>
  <cellStyleXfs count="1">
    <xf numFmtId="0" fontId="0" fillId="0" borderId="0"/>
  </cellStyleXfs>
  <cellXfs count="87">
    <xf numFmtId="0" fontId="0" fillId="0" borderId="0" xfId="0"/>
    <xf numFmtId="0" fontId="0" fillId="0" borderId="0" xfId="0" applyAlignment="1">
      <alignment vertical="center" wrapText="1"/>
    </xf>
    <xf numFmtId="49" fontId="0" fillId="0" borderId="0" xfId="0" applyNumberFormat="1"/>
    <xf numFmtId="164" fontId="0" fillId="0" borderId="0" xfId="0" applyNumberForma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1" xfId="0" applyFill="1" applyBorder="1" applyAlignment="1">
      <alignment vertical="center" wrapText="1"/>
    </xf>
    <xf numFmtId="0" fontId="0" fillId="0" borderId="1" xfId="0" applyFill="1" applyBorder="1" applyAlignment="1" applyProtection="1">
      <alignment vertical="center" wrapText="1"/>
      <protection locked="0"/>
    </xf>
    <xf numFmtId="0" fontId="1" fillId="0" borderId="0" xfId="0" applyFont="1" applyAlignment="1">
      <alignment vertical="center" wrapText="1"/>
    </xf>
    <xf numFmtId="0" fontId="2" fillId="0" borderId="1" xfId="0" applyFont="1" applyBorder="1" applyAlignment="1">
      <alignment vertical="center" wrapText="1"/>
    </xf>
    <xf numFmtId="49" fontId="0" fillId="0" borderId="0" xfId="0" applyNumberFormat="1" applyAlignment="1">
      <alignment wrapText="1"/>
    </xf>
    <xf numFmtId="0" fontId="1" fillId="0" borderId="0" xfId="0" applyFont="1" applyAlignment="1">
      <alignment horizontal="right" vertical="center" wrapText="1"/>
    </xf>
    <xf numFmtId="164" fontId="1" fillId="0" borderId="0" xfId="0" applyNumberFormat="1" applyFont="1" applyAlignment="1">
      <alignment vertical="center" wrapText="1"/>
    </xf>
    <xf numFmtId="49" fontId="1" fillId="0" borderId="0" xfId="0" applyNumberFormat="1" applyFont="1" applyAlignment="1">
      <alignment horizontal="right" vertical="center" wrapText="1"/>
    </xf>
    <xf numFmtId="0" fontId="3" fillId="3" borderId="0" xfId="0" applyFont="1" applyFill="1"/>
    <xf numFmtId="49" fontId="0" fillId="0" borderId="0" xfId="0" quotePrefix="1" applyNumberFormat="1"/>
    <xf numFmtId="49" fontId="0" fillId="0" borderId="1" xfId="0" applyNumberFormat="1" applyBorder="1"/>
    <xf numFmtId="0" fontId="0" fillId="0" borderId="1" xfId="0" applyBorder="1"/>
    <xf numFmtId="0" fontId="3" fillId="3" borderId="5" xfId="0" applyFont="1" applyFill="1" applyBorder="1"/>
    <xf numFmtId="0" fontId="1" fillId="0" borderId="5" xfId="0" applyFont="1" applyBorder="1" applyAlignment="1">
      <alignment vertical="center" wrapText="1"/>
    </xf>
    <xf numFmtId="0" fontId="1" fillId="0" borderId="5" xfId="0" applyFont="1" applyBorder="1" applyAlignment="1">
      <alignment horizontal="right" vertical="center" wrapText="1"/>
    </xf>
    <xf numFmtId="0" fontId="0" fillId="5" borderId="0" xfId="0" applyFill="1"/>
    <xf numFmtId="0" fontId="0" fillId="5" borderId="0" xfId="0" quotePrefix="1" applyFill="1"/>
    <xf numFmtId="49" fontId="0" fillId="7" borderId="0" xfId="0" applyNumberFormat="1" applyFill="1"/>
    <xf numFmtId="49" fontId="0" fillId="5" borderId="0" xfId="0" applyNumberFormat="1" applyFill="1"/>
    <xf numFmtId="0" fontId="4" fillId="0" borderId="0" xfId="0" applyFont="1"/>
    <xf numFmtId="49" fontId="0" fillId="0" borderId="1" xfId="0" applyNumberFormat="1" applyBorder="1" applyAlignment="1">
      <alignment vertical="center" wrapText="1"/>
    </xf>
    <xf numFmtId="0" fontId="0" fillId="0" borderId="5" xfId="0" applyBorder="1"/>
    <xf numFmtId="49" fontId="0" fillId="0" borderId="5" xfId="0" applyNumberFormat="1" applyBorder="1"/>
    <xf numFmtId="49" fontId="0" fillId="0" borderId="7" xfId="0" applyNumberFormat="1" applyBorder="1"/>
    <xf numFmtId="164" fontId="0" fillId="0" borderId="5" xfId="0" applyNumberFormat="1" applyBorder="1"/>
    <xf numFmtId="49" fontId="0" fillId="0" borderId="5" xfId="0" quotePrefix="1" applyNumberFormat="1" applyBorder="1"/>
    <xf numFmtId="49" fontId="0" fillId="0" borderId="5" xfId="0" applyNumberFormat="1" applyBorder="1" applyAlignment="1">
      <alignment wrapText="1"/>
    </xf>
    <xf numFmtId="164" fontId="1" fillId="0" borderId="5" xfId="0" applyNumberFormat="1" applyFont="1" applyBorder="1" applyAlignment="1">
      <alignment vertical="center" wrapText="1"/>
    </xf>
    <xf numFmtId="49" fontId="1" fillId="0" borderId="5" xfId="0" applyNumberFormat="1" applyFont="1" applyBorder="1" applyAlignment="1">
      <alignment horizontal="right" vertical="center" wrapText="1"/>
    </xf>
    <xf numFmtId="49" fontId="0" fillId="0" borderId="6" xfId="0" applyNumberFormat="1" applyBorder="1"/>
    <xf numFmtId="0" fontId="0" fillId="0" borderId="6" xfId="0" applyBorder="1"/>
    <xf numFmtId="164" fontId="0" fillId="4" borderId="0" xfId="0" applyNumberFormat="1" applyFill="1"/>
    <xf numFmtId="49" fontId="0" fillId="4" borderId="0" xfId="0" applyNumberFormat="1" applyFill="1"/>
    <xf numFmtId="49" fontId="0" fillId="4" borderId="0" xfId="0" applyNumberFormat="1" applyFill="1" applyAlignment="1">
      <alignment vertical="center" wrapText="1"/>
    </xf>
    <xf numFmtId="49" fontId="0" fillId="4" borderId="0" xfId="0" quotePrefix="1" applyNumberFormat="1" applyFill="1"/>
    <xf numFmtId="49" fontId="0" fillId="0" borderId="0" xfId="0" applyNumberFormat="1" applyAlignment="1">
      <alignment vertical="center" wrapText="1"/>
    </xf>
    <xf numFmtId="49" fontId="0" fillId="6" borderId="0" xfId="0" applyNumberFormat="1" applyFill="1"/>
    <xf numFmtId="49" fontId="0" fillId="6" borderId="0" xfId="0" applyNumberFormat="1" applyFill="1" applyAlignment="1">
      <alignment vertical="center" wrapText="1"/>
    </xf>
    <xf numFmtId="49" fontId="0" fillId="6" borderId="0" xfId="0" quotePrefix="1" applyNumberFormat="1" applyFill="1"/>
    <xf numFmtId="49" fontId="0" fillId="8" borderId="0" xfId="0" applyNumberFormat="1" applyFill="1"/>
    <xf numFmtId="49" fontId="0" fillId="8" borderId="0" xfId="0" applyNumberFormat="1" applyFill="1" applyAlignment="1">
      <alignment vertical="center" wrapText="1"/>
    </xf>
    <xf numFmtId="49" fontId="0" fillId="8" borderId="0" xfId="0" quotePrefix="1" applyNumberFormat="1" applyFill="1"/>
    <xf numFmtId="0" fontId="0" fillId="0" borderId="0" xfId="0" quotePrefix="1"/>
    <xf numFmtId="49" fontId="0" fillId="5" borderId="0" xfId="0" applyNumberFormat="1" applyFill="1" applyAlignment="1">
      <alignment vertical="center" wrapText="1"/>
    </xf>
    <xf numFmtId="49" fontId="0" fillId="5" borderId="0" xfId="0" quotePrefix="1" applyNumberFormat="1" applyFill="1"/>
    <xf numFmtId="49" fontId="0" fillId="7" borderId="0" xfId="0" applyNumberFormat="1" applyFill="1" applyAlignment="1">
      <alignment vertical="center" wrapText="1"/>
    </xf>
    <xf numFmtId="49" fontId="0" fillId="7" borderId="0" xfId="0" quotePrefix="1" applyNumberFormat="1" applyFill="1"/>
    <xf numFmtId="49" fontId="0" fillId="9" borderId="0" xfId="0" applyNumberFormat="1" applyFill="1"/>
    <xf numFmtId="49" fontId="0" fillId="9" borderId="0" xfId="0" applyNumberFormat="1" applyFill="1" applyAlignment="1">
      <alignment vertical="center" wrapText="1"/>
    </xf>
    <xf numFmtId="49" fontId="0" fillId="9" borderId="0" xfId="0" quotePrefix="1" applyNumberFormat="1" applyFill="1"/>
    <xf numFmtId="49" fontId="0" fillId="4" borderId="1" xfId="0" applyNumberFormat="1" applyFill="1" applyBorder="1" applyAlignment="1">
      <alignment vertical="center" wrapText="1"/>
    </xf>
    <xf numFmtId="49" fontId="0" fillId="4" borderId="5" xfId="0" applyNumberFormat="1" applyFill="1" applyBorder="1"/>
    <xf numFmtId="49" fontId="0" fillId="0" borderId="6" xfId="0" applyNumberFormat="1" applyBorder="1" applyAlignment="1">
      <alignment vertical="center" wrapText="1"/>
    </xf>
    <xf numFmtId="49" fontId="0" fillId="5" borderId="5" xfId="0" applyNumberFormat="1" applyFill="1" applyBorder="1"/>
    <xf numFmtId="49" fontId="0" fillId="5" borderId="1" xfId="0" applyNumberFormat="1" applyFill="1" applyBorder="1" applyAlignment="1">
      <alignment vertical="center" wrapText="1"/>
    </xf>
    <xf numFmtId="49" fontId="0" fillId="5" borderId="5" xfId="0" quotePrefix="1" applyNumberFormat="1" applyFill="1" applyBorder="1"/>
    <xf numFmtId="49" fontId="0" fillId="5" borderId="7" xfId="0" applyNumberFormat="1" applyFill="1" applyBorder="1"/>
    <xf numFmtId="49" fontId="0" fillId="7" borderId="5" xfId="0" applyNumberFormat="1" applyFill="1" applyBorder="1"/>
    <xf numFmtId="49" fontId="0" fillId="7" borderId="1" xfId="0" applyNumberFormat="1" applyFill="1" applyBorder="1" applyAlignment="1">
      <alignment vertical="center" wrapText="1"/>
    </xf>
    <xf numFmtId="49" fontId="0" fillId="7" borderId="5" xfId="0" quotePrefix="1" applyNumberFormat="1" applyFill="1" applyBorder="1"/>
    <xf numFmtId="49" fontId="0" fillId="7" borderId="7" xfId="0" applyNumberFormat="1" applyFill="1" applyBorder="1"/>
    <xf numFmtId="49" fontId="0" fillId="8" borderId="5" xfId="0" applyNumberFormat="1" applyFill="1" applyBorder="1"/>
    <xf numFmtId="49" fontId="0" fillId="8" borderId="1" xfId="0" applyNumberFormat="1" applyFill="1" applyBorder="1" applyAlignment="1">
      <alignment vertical="center" wrapText="1"/>
    </xf>
    <xf numFmtId="49" fontId="0" fillId="8" borderId="5" xfId="0" quotePrefix="1" applyNumberFormat="1" applyFill="1" applyBorder="1"/>
    <xf numFmtId="49" fontId="0" fillId="8" borderId="7" xfId="0" applyNumberFormat="1" applyFill="1" applyBorder="1"/>
    <xf numFmtId="164" fontId="0" fillId="4" borderId="5" xfId="0" applyNumberFormat="1" applyFill="1" applyBorder="1"/>
    <xf numFmtId="49" fontId="0" fillId="4" borderId="5" xfId="0" quotePrefix="1" applyNumberFormat="1" applyFill="1" applyBorder="1"/>
    <xf numFmtId="49" fontId="0" fillId="4" borderId="7" xfId="0" applyNumberFormat="1" applyFill="1" applyBorder="1"/>
    <xf numFmtId="0" fontId="0" fillId="0" borderId="5" xfId="0" quotePrefix="1" applyBorder="1"/>
    <xf numFmtId="49" fontId="0" fillId="0" borderId="5" xfId="0" quotePrefix="1" applyNumberFormat="1" applyBorder="1" applyAlignment="1">
      <alignment wrapText="1"/>
    </xf>
    <xf numFmtId="0" fontId="0" fillId="0" borderId="7" xfId="0" applyBorder="1"/>
    <xf numFmtId="0" fontId="6" fillId="0" borderId="0" xfId="0" applyFont="1" applyAlignment="1">
      <alignment vertical="center" wrapText="1"/>
    </xf>
    <xf numFmtId="0" fontId="6" fillId="0" borderId="0" xfId="0" quotePrefix="1" applyFont="1" applyAlignment="1">
      <alignment vertical="center" wrapText="1"/>
    </xf>
    <xf numFmtId="49" fontId="0" fillId="6" borderId="1" xfId="0" applyNumberFormat="1" applyFill="1" applyBorder="1" applyAlignment="1">
      <alignment vertical="center" wrapText="1"/>
    </xf>
    <xf numFmtId="49" fontId="0" fillId="6" borderId="5" xfId="0" applyNumberFormat="1" applyFill="1" applyBorder="1"/>
    <xf numFmtId="49" fontId="0" fillId="6" borderId="5" xfId="0" quotePrefix="1" applyNumberFormat="1" applyFill="1" applyBorder="1"/>
    <xf numFmtId="49" fontId="0" fillId="8" borderId="1" xfId="0" applyNumberFormat="1" applyFill="1" applyBorder="1"/>
    <xf numFmtId="49" fontId="5" fillId="8" borderId="0" xfId="0" applyNumberFormat="1" applyFont="1" applyFill="1"/>
    <xf numFmtId="0" fontId="0" fillId="2" borderId="2" xfId="0"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0" fontId="0" fillId="2" borderId="4" xfId="0" applyFill="1" applyBorder="1" applyAlignment="1" applyProtection="1">
      <alignment horizontal="left" vertical="center" wrapText="1"/>
      <protection locked="0"/>
    </xf>
  </cellXfs>
  <cellStyles count="1">
    <cellStyle name="Standaard" xfId="0" builtinId="0"/>
  </cellStyles>
  <dxfs count="24">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dxf>
    <dxf>
      <numFmt numFmtId="30" formatCode="@"/>
    </dxf>
    <dxf>
      <numFmt numFmtId="30" formatCode="@"/>
    </dxf>
    <dxf>
      <numFmt numFmtId="164" formatCode="m/d/yy\ h:mm:ss"/>
    </dxf>
    <dxf>
      <numFmt numFmtId="164" formatCode="m/d/yy\ h:mm:ss"/>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54601F7-2F31-4AC9-BD43-2627223B653A}" name="_56F9DC9755BA473782653E2940F993863" displayName="_56F9DC9755BA473782653E2940F993863" ref="B1:W319" totalsRowShown="0">
  <autoFilter ref="B1:W319" xr:uid="{7C93DB1E-256A-4091-BB9B-465A214100B7}"/>
  <sortState xmlns:xlrd2="http://schemas.microsoft.com/office/spreadsheetml/2017/richdata2" ref="B2:W319">
    <sortCondition ref="F2:F319"/>
    <sortCondition ref="G2:G319"/>
    <sortCondition ref="H2:H319"/>
  </sortState>
  <tableColumns count="22">
    <tableColumn id="1" xr3:uid="{1F05B366-5797-4EF1-A005-BA26C7F0029F}" name="Start time" dataDxfId="21"/>
    <tableColumn id="2" xr3:uid="{555882A0-BF5B-41BF-8DF6-B26C02EBEAAD}" name="Completion time" dataDxfId="20"/>
    <tableColumn id="3" xr3:uid="{82E3D791-CDCD-441E-BECC-DB7B764C5863}" name="Email" dataDxfId="19"/>
    <tableColumn id="4" xr3:uid="{E1F155A4-770B-4FC3-B48F-33D02376C8B0}" name="Name" dataDxfId="18"/>
    <tableColumn id="5" xr3:uid="{1489D53F-2DDC-4ED8-A605-F2469255CE9A}" name="Year group" dataDxfId="17"/>
    <tableColumn id="6" xr3:uid="{D9722E0F-95F7-4031-8CDA-D708F70D387D}" name="Subject" dataDxfId="16"/>
    <tableColumn id="7" xr3:uid="{05B2DC05-6B01-497D-AB99-8699B4672D56}" name="In which language is the subject taught?" dataDxfId="15"/>
    <tableColumn id="8" xr3:uid="{140F17B5-52F6-47B8-BE28-40410FE89B33}" name="What is the title of the book?" dataDxfId="14"/>
    <tableColumn id="9" xr3:uid="{E4EECE30-B4A5-4048-BD9A-E1695F5C7D7C}" name="What is the ISBN-code of the book? Please only type the number without space, signs or letters." dataDxfId="13"/>
    <tableColumn id="10" xr3:uid="{90C3E387-3F92-4799-A3A0-66EE732A7E4C}" name="Extra information? E.g. &quot;You will also use this book in year 5&quot;, &quot;You can buy any edition of this book&quot;, &quot;No materials are required&quot;, &quot;The teacher will inform you in September&quot; ..." dataDxfId="12"/>
    <tableColumn id="11" xr3:uid="{45F3BBA4-8B2B-4F27-8A1A-BB2DAD41C02E}" name="If necessary, what is the title of the second book needed?" dataDxfId="11"/>
    <tableColumn id="12" xr3:uid="{74F19ACE-3E54-47BF-B232-9E510AC95142}" name="What is the ISBN-code of the second book? Please only type the number without space, signs or letters." dataDxfId="10"/>
    <tableColumn id="13" xr3:uid="{635F1D30-39CB-461C-A7EF-395792FA787C}" name="Extra information book 2? E.g. &quot;You will also use this book in year 5&quot;, &quot;You can buy any edition of this book&quot;, &quot;No materials are required&quot;, &quot;The teacher will inform you in September&quot; ..." dataDxfId="9"/>
    <tableColumn id="14" xr3:uid="{D7E24924-67D2-4165-BD0F-B0842BF5F490}" name="If necessary, what is the title of the third book needed?" dataDxfId="8"/>
    <tableColumn id="15" xr3:uid="{30FE64AD-AE13-4472-AD04-E857A2CAC704}" name="What is the ISBN-code of the third book? Please only type the number without space, signs or letters." dataDxfId="7"/>
    <tableColumn id="16" xr3:uid="{68499A84-1209-46E2-AFE1-753402A6BCBA}" name="Extra information book 3? E.g. &quot;You will also use this book in year 5&quot;, &quot;You can buy any edition of this book&quot;, &quot;No materials are required&quot;, &quot;The teacher will inform you in September&quot; ..." dataDxfId="6"/>
    <tableColumn id="17" xr3:uid="{BADDEE1F-51ED-4DC0-A795-E004E48F8957}" name="If necessary, what is the title of the fourth book needed?" dataDxfId="5"/>
    <tableColumn id="18" xr3:uid="{FB984CA7-EAB3-4EEC-BA24-0E5E27E157CB}" name="What is the ISBN-code of the fourth book? Please only type the number without space, signs or letters." dataDxfId="4"/>
    <tableColumn id="19" xr3:uid="{259980E5-0B2D-4627-B8C0-FE51034F959A}" name="Extra information book 4? E.g. &quot;You will also use this book in year 5&quot;, &quot;You can buy any edition of this book&quot;, &quot;No materials are required&quot;, &quot;The teacher will inform you in September&quot; ..." dataDxfId="3"/>
    <tableColumn id="20" xr3:uid="{862A09F4-E967-415C-BD2C-952A2A1886AB}" name="If necessary, what is the title of the fifth book needed?" dataDxfId="2"/>
    <tableColumn id="21" xr3:uid="{80453C93-6DCF-4907-B783-90FCEAE6EC6A}" name="What is the ISBN-code of the fifth book? Please only type the number without space, signs or letters." dataDxfId="1"/>
    <tableColumn id="22" xr3:uid="{873A04F6-1D91-45FC-A2E0-C8AF195CFC48}" name="Extra information book 5? E.g. &quot;You will also use this book in year 5&quot;, &quot;You can buy any edition of this book&quot;, &quot;No materials are required&quot;, &quot;The teacher will inform you in September&quot; ..."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1"/>
  <sheetViews>
    <sheetView tabSelected="1" workbookViewId="0">
      <selection activeCell="D4" sqref="D4"/>
    </sheetView>
  </sheetViews>
  <sheetFormatPr defaultColWidth="9.140625" defaultRowHeight="14.45"/>
  <cols>
    <col min="1" max="1" width="24.140625" style="1" bestFit="1" customWidth="1"/>
    <col min="2" max="16" width="16.42578125" style="1" customWidth="1"/>
    <col min="17" max="16384" width="9.140625" style="1"/>
  </cols>
  <sheetData>
    <row r="1" spans="1:16">
      <c r="A1" s="4" t="s">
        <v>0</v>
      </c>
      <c r="B1" s="84"/>
      <c r="C1" s="85"/>
      <c r="D1" s="86"/>
    </row>
    <row r="2" spans="1:16">
      <c r="A2" s="4" t="s">
        <v>1</v>
      </c>
      <c r="B2" s="5" t="s">
        <v>2</v>
      </c>
      <c r="C2" s="4"/>
      <c r="D2" s="4"/>
    </row>
    <row r="3" spans="1:16">
      <c r="A3" s="4" t="s">
        <v>3</v>
      </c>
      <c r="B3" s="5" t="s">
        <v>4</v>
      </c>
      <c r="C3" s="4"/>
      <c r="D3" s="4"/>
    </row>
    <row r="4" spans="1:16" ht="45">
      <c r="A4" s="4" t="s">
        <v>5</v>
      </c>
      <c r="B4" s="4" t="str">
        <f>IF(COUNTA(D4)=1,D4,B3)</f>
        <v>Dutch</v>
      </c>
      <c r="C4" s="4" t="s">
        <v>6</v>
      </c>
      <c r="D4" s="5"/>
    </row>
    <row r="5" spans="1:16">
      <c r="A5" s="4" t="s">
        <v>7</v>
      </c>
      <c r="B5" s="5" t="s">
        <v>8</v>
      </c>
      <c r="C5" s="4"/>
      <c r="D5" s="4"/>
    </row>
    <row r="6" spans="1:16">
      <c r="A6" s="4" t="s">
        <v>9</v>
      </c>
      <c r="B6" s="5" t="s">
        <v>10</v>
      </c>
      <c r="C6" s="4"/>
      <c r="D6" s="4"/>
    </row>
    <row r="7" spans="1:16">
      <c r="A7" s="4" t="s">
        <v>11</v>
      </c>
      <c r="B7" s="5" t="s">
        <v>12</v>
      </c>
      <c r="C7" s="4"/>
      <c r="D7" s="4"/>
    </row>
    <row r="8" spans="1:16">
      <c r="A8" s="4" t="s">
        <v>13</v>
      </c>
      <c r="B8" s="5" t="s">
        <v>14</v>
      </c>
      <c r="C8" s="6"/>
      <c r="D8" s="7"/>
    </row>
    <row r="9" spans="1:16">
      <c r="A9" s="4" t="s">
        <v>15</v>
      </c>
      <c r="B9" s="5" t="s">
        <v>16</v>
      </c>
      <c r="C9" s="6"/>
      <c r="D9" s="7"/>
    </row>
    <row r="10" spans="1:16">
      <c r="A10" s="4" t="s">
        <v>17</v>
      </c>
      <c r="B10" s="5" t="s">
        <v>18</v>
      </c>
      <c r="C10" s="6"/>
      <c r="D10" s="7"/>
    </row>
    <row r="11" spans="1:16">
      <c r="A11" s="4" t="s">
        <v>19</v>
      </c>
      <c r="B11" s="5" t="s">
        <v>20</v>
      </c>
      <c r="C11" s="4"/>
      <c r="D11" s="4"/>
    </row>
    <row r="13" spans="1:16">
      <c r="A13" s="4" t="s">
        <v>21</v>
      </c>
      <c r="B13" s="4" t="s">
        <v>22</v>
      </c>
      <c r="C13" s="4" t="s">
        <v>23</v>
      </c>
      <c r="D13" s="4" t="s">
        <v>24</v>
      </c>
      <c r="E13" s="4" t="s">
        <v>25</v>
      </c>
      <c r="F13" s="4" t="s">
        <v>26</v>
      </c>
      <c r="G13" s="4" t="s">
        <v>27</v>
      </c>
      <c r="H13" s="4" t="s">
        <v>28</v>
      </c>
      <c r="I13" s="4" t="s">
        <v>29</v>
      </c>
      <c r="J13" s="4" t="s">
        <v>30</v>
      </c>
      <c r="K13" s="4" t="s">
        <v>31</v>
      </c>
      <c r="L13" s="4" t="s">
        <v>32</v>
      </c>
      <c r="M13" s="4" t="s">
        <v>33</v>
      </c>
      <c r="N13" s="4" t="s">
        <v>34</v>
      </c>
      <c r="O13" s="4" t="s">
        <v>35</v>
      </c>
      <c r="P13" s="4" t="s">
        <v>36</v>
      </c>
    </row>
    <row r="14" spans="1:16" ht="81.599999999999994">
      <c r="A14" s="4" t="s">
        <v>5</v>
      </c>
      <c r="B14" s="9" t="str">
        <f>+VLOOKUP($B$2&amp;$A14&amp;$B$4,'Booklist teachers'!1:1048576,Lists!A34,FALSE)</f>
        <v xml:space="preserve">Nieuw Nederlands 4-5-6- vwo 6e editie + online </v>
      </c>
      <c r="C14" s="9" t="str">
        <f>+VLOOKUP($B$2&amp;$A14&amp;$B$4,'Booklist teachers'!1:1048576,Lists!B34,FALSE)</f>
        <v>9789001900526</v>
      </c>
      <c r="D14" s="9" t="str">
        <f>+VLOOKUP($B$2&amp;$A14&amp;$B$4,'Booklist teachers'!1:1048576,Lists!C34,FALSE)</f>
        <v xml:space="preserve">Dit boek wordt ook gebruikt in leerjaar 5, 6 en 7 </v>
      </c>
      <c r="E14" s="9" t="str">
        <f>+VLOOKUP($B$2&amp;$A14&amp;$B$4,'Booklist teachers'!1:1048576,Lists!D34,FALSE)</f>
        <v xml:space="preserve">Nieuw Nederlands Literatuur </v>
      </c>
      <c r="F14" s="9" t="str">
        <f>+VLOOKUP($B$2&amp;$A14&amp;$B$4,'Booklist teachers'!1:1048576,Lists!E34,FALSE)</f>
        <v>9789001826956</v>
      </c>
      <c r="G14" s="9" t="str">
        <f>+VLOOKUP($B$2&amp;$A14&amp;$B$4,'Booklist teachers'!1:1048576,Lists!F34,FALSE)</f>
        <v xml:space="preserve">Dit boek wordt ook gebruikt in leerjaar 5, 6 en 7 </v>
      </c>
      <c r="H14" s="9">
        <f>+VLOOKUP($B$2&amp;$A14&amp;$B$4,'Booklist teachers'!1:1048576,Lists!G34,FALSE)</f>
        <v>0</v>
      </c>
      <c r="I14" s="9">
        <f>+VLOOKUP($B$2&amp;$A14&amp;$B$4,'Booklist teachers'!1:1048576,Lists!H34,FALSE)</f>
        <v>0</v>
      </c>
      <c r="J14" s="9">
        <f>+VLOOKUP($B$2&amp;$A14&amp;$B$4,'Booklist teachers'!1:1048576,Lists!I34,FALSE)</f>
        <v>0</v>
      </c>
      <c r="K14" s="9">
        <f>+VLOOKUP($B$2&amp;$A14&amp;$B$4,'Booklist teachers'!1:1048576,Lists!J34,FALSE)</f>
        <v>0</v>
      </c>
      <c r="L14" s="9">
        <f>+VLOOKUP($B$2&amp;$A14&amp;$B$4,'Booklist teachers'!1:1048576,Lists!K34,FALSE)</f>
        <v>0</v>
      </c>
      <c r="M14" s="9">
        <f>+VLOOKUP($B$2&amp;$A14&amp;$B$4,'Booklist teachers'!1:1048576,Lists!L34,FALSE)</f>
        <v>0</v>
      </c>
      <c r="N14" s="9">
        <f>+VLOOKUP($B$2&amp;$A14&amp;$B$4,'Booklist teachers'!1:1048576,Lists!M34,FALSE)</f>
        <v>0</v>
      </c>
      <c r="O14" s="9">
        <f>+VLOOKUP($B$2&amp;$A14&amp;$B$4,'Booklist teachers'!1:1048576,Lists!N34,FALSE)</f>
        <v>0</v>
      </c>
      <c r="P14" s="9">
        <f>+VLOOKUP($B$2&amp;$A14&amp;$B$4,'Booklist teachers'!1:1048576,Lists!O34,FALSE)</f>
        <v>0</v>
      </c>
    </row>
    <row r="15" spans="1:16" ht="62.25" customHeight="1">
      <c r="A15" s="4" t="s">
        <v>37</v>
      </c>
      <c r="B15" s="9">
        <f>IF($B7=Lists!$F2,+VLOOKUP($B$2&amp;$A15&amp;$B$3,'Booklist teachers'!1:1048576,Lists!A34,FALSE),0)</f>
        <v>0</v>
      </c>
      <c r="C15" s="9">
        <f>IF($B7=Lists!$F2,+VLOOKUP($B$2&amp;$A15&amp;$B$3,'Booklist teachers'!1:1048576,Lists!B34,FALSE),0)</f>
        <v>0</v>
      </c>
      <c r="D15" s="9">
        <f>IF($B7=Lists!$F2,+VLOOKUP($B$2&amp;$A15&amp;$B$3,'Booklist teachers'!1:1048576,Lists!C34,FALSE),0)</f>
        <v>0</v>
      </c>
      <c r="E15" s="9">
        <f>IF($B7=Lists!$F2,+VLOOKUP($B$2&amp;$A15&amp;$B$3,'Booklist teachers'!1:1048576,Lists!D34,FALSE),0)</f>
        <v>0</v>
      </c>
      <c r="F15" s="9">
        <f>IF($B7=Lists!$F2,+VLOOKUP($B$2&amp;$A15&amp;$B$3,'Booklist teachers'!1:1048576,Lists!E34,FALSE),0)</f>
        <v>0</v>
      </c>
      <c r="G15" s="9">
        <f>IF($B7=Lists!$F2,+VLOOKUP($B$2&amp;$A15&amp;$B$3,'Booklist teachers'!1:1048576,Lists!F34,FALSE),0)</f>
        <v>0</v>
      </c>
      <c r="H15" s="9">
        <f>IF($B7=Lists!$F2,+VLOOKUP($B$2&amp;$A15&amp;$B$3,'Booklist teachers'!1:1048576,Lists!G34,FALSE),0)</f>
        <v>0</v>
      </c>
      <c r="I15" s="9">
        <f>IF($B7=Lists!$F2,+VLOOKUP($B$2&amp;$A15&amp;$B$3,'Booklist teachers'!1:1048576,Lists!H34,FALSE),0)</f>
        <v>0</v>
      </c>
      <c r="J15" s="9">
        <f>IF($B7=Lists!$F2,+VLOOKUP($B$2&amp;$A15&amp;$B$3,'Booklist teachers'!1:1048576,Lists!I34,FALSE),0)</f>
        <v>0</v>
      </c>
      <c r="K15" s="9">
        <f>IF($B7=Lists!$F2,+VLOOKUP($B$2&amp;$A15&amp;$B$3,'Booklist teachers'!1:1048576,Lists!J34,FALSE),0)</f>
        <v>0</v>
      </c>
      <c r="L15" s="9">
        <f>IF($B7=Lists!$F2,+VLOOKUP($B$2&amp;$A15&amp;$B$3,'Booklist teachers'!1:1048576,Lists!K34,FALSE),0)</f>
        <v>0</v>
      </c>
      <c r="M15" s="9">
        <f>IF($B7=Lists!$F2,+VLOOKUP($B$2&amp;$A15&amp;$B$3,'Booklist teachers'!1:1048576,Lists!L34,FALSE),0)</f>
        <v>0</v>
      </c>
      <c r="N15" s="9">
        <f>IF($B7=Lists!$F2,+VLOOKUP($B$2&amp;$A15&amp;$B$3,'Booklist teachers'!1:1048576,Lists!M34,FALSE),0)</f>
        <v>0</v>
      </c>
      <c r="O15" s="9">
        <f>IF($B7=Lists!$F2,+VLOOKUP($B$2&amp;$A15&amp;$B$3,'Booklist teachers'!1:1048576,Lists!N34,FALSE),0)</f>
        <v>0</v>
      </c>
      <c r="P15" s="9">
        <f>IF($B7=Lists!$F2,+VLOOKUP($B$2&amp;$A15&amp;$B$3,'Booklist teachers'!1:1048576,Lists!O34,FALSE),0)</f>
        <v>0</v>
      </c>
    </row>
    <row r="16" spans="1:16" ht="20.45">
      <c r="A16" s="4" t="s">
        <v>38</v>
      </c>
      <c r="B16" s="9" t="str">
        <f>IF($B$7=Lists!$F$3,+VLOOKUP($B$2&amp;$A16&amp;$B$3,'Booklist teachers'!1:1048576,Lists!A34,FALSE),0)</f>
        <v xml:space="preserve">Delta Nova 4a leerweg 5 </v>
      </c>
      <c r="C16" s="9" t="str">
        <f>IF($B$7=Lists!$F$3,+VLOOKUP($B$2&amp;$A16&amp;$B$3,'Booklist teachers'!1:1048576,Lists!B34,FALSE),0)</f>
        <v>9789030197454</v>
      </c>
      <c r="D16" s="9" t="str">
        <f>IF($B$7=Lists!$F$3,+VLOOKUP($B$2&amp;$A16&amp;$B$3,'Booklist teachers'!1:1048576,Lists!C34,FALSE),0)</f>
        <v>Dit is hetzelfde boek als vorig jaar</v>
      </c>
      <c r="E16" s="9">
        <f>IF($B$7=Lists!$F$3,+VLOOKUP($B$2&amp;$A16&amp;$B$3,'Booklist teachers'!1:1048576,Lists!D34,FALSE),0)</f>
        <v>0</v>
      </c>
      <c r="F16" s="9">
        <f>IF($B$7=Lists!$F$3,+VLOOKUP($B$2&amp;$A16&amp;$B$3,'Booklist teachers'!1:1048576,Lists!E34,FALSE),0)</f>
        <v>0</v>
      </c>
      <c r="G16" s="9">
        <f>IF($B$7=Lists!$F$3,+VLOOKUP($B$2&amp;$A16&amp;$B$3,'Booklist teachers'!1:1048576,Lists!F34,FALSE),0)</f>
        <v>0</v>
      </c>
      <c r="H16" s="9">
        <f>IF($B$7=Lists!$F$3,+VLOOKUP($B$2&amp;$A16&amp;$B$3,'Booklist teachers'!1:1048576,Lists!G34,FALSE),0)</f>
        <v>0</v>
      </c>
      <c r="I16" s="9">
        <f>IF($B$7=Lists!$F$3,+VLOOKUP($B$2&amp;$A16&amp;$B$3,'Booklist teachers'!1:1048576,Lists!H34,FALSE),0)</f>
        <v>0</v>
      </c>
      <c r="J16" s="9">
        <f>IF($B$7=Lists!$F$3,+VLOOKUP($B$2&amp;$A16&amp;$B$3,'Booklist teachers'!1:1048576,Lists!I34,FALSE),0)</f>
        <v>0</v>
      </c>
      <c r="K16" s="9">
        <f>IF($B$7=Lists!$F$3,+VLOOKUP($B$2&amp;$A16&amp;$B$3,'Booklist teachers'!1:1048576,Lists!J34,FALSE),0)</f>
        <v>0</v>
      </c>
      <c r="L16" s="9">
        <f>IF($B$7=Lists!$F$3,+VLOOKUP($B$2&amp;$A16&amp;$B$3,'Booklist teachers'!1:1048576,Lists!K34,FALSE),0)</f>
        <v>0</v>
      </c>
      <c r="M16" s="9">
        <f>IF($B$7=Lists!$F$3,+VLOOKUP($B$2&amp;$A16&amp;$B$3,'Booklist teachers'!1:1048576,Lists!L34,FALSE),0)</f>
        <v>0</v>
      </c>
      <c r="N16" s="9">
        <f>IF($B$7=Lists!$F$3,+VLOOKUP($B$2&amp;$A16&amp;$B$3,'Booklist teachers'!1:1048576,Lists!M34,FALSE),0)</f>
        <v>0</v>
      </c>
      <c r="O16" s="9">
        <f>IF($B$7=Lists!$F$3,+VLOOKUP($B$2&amp;$A16&amp;$B$3,'Booklist teachers'!1:1048576,Lists!N34,FALSE),0)</f>
        <v>0</v>
      </c>
      <c r="P16" s="9">
        <f>IF($B$7=Lists!$F$3,+VLOOKUP($B$2&amp;$A16&amp;$B$3,'Booklist teachers'!1:1048576,Lists!O34,FALSE),0)</f>
        <v>0</v>
      </c>
    </row>
    <row r="17" spans="1:16" ht="62.25" customHeight="1">
      <c r="A17" s="4" t="s">
        <v>7</v>
      </c>
      <c r="B17" s="9" t="str">
        <f>+VLOOKUP($B$2&amp;$A17&amp;$B$5,'Booklist teachers'!1:1048576,Lists!A34,FALSE)</f>
        <v>Tendances  B2 - Version numérique élève - Livre de l'élève - CLE international</v>
      </c>
      <c r="C17" s="9" t="str">
        <f>+VLOOKUP($B$2&amp;$A17&amp;$B$5,'Booklist teachers'!1:1048576,Lists!B34,FALSE)</f>
        <v>9782090379594</v>
      </c>
      <c r="D17" s="9" t="str">
        <f>+VLOOKUP($B$2&amp;$A17&amp;$B$5,'Booklist teachers'!1:1048576,Lists!C34,FALSE)</f>
        <v>Ce livre sera aussi utilisé en S6L2.</v>
      </c>
      <c r="E17" s="9" t="str">
        <f>+VLOOKUP($B$2&amp;$A17&amp;$B$5,'Booklist teachers'!1:1048576,Lists!D34,FALSE)</f>
        <v>Tendances  B2 - Version numérique élève - Cahier d'activités - CLE international</v>
      </c>
      <c r="F17" s="9" t="str">
        <f>+VLOOKUP($B$2&amp;$A17&amp;$B$5,'Booklist teachers'!1:1048576,Lists!E34,FALSE)</f>
        <v>9782090379532</v>
      </c>
      <c r="G17" s="9" t="str">
        <f>+VLOOKUP($B$2&amp;$A17&amp;$B$5,'Booklist teachers'!1:1048576,Lists!F34,FALSE)</f>
        <v>Ce livre sera aussi utilisé en S6L2.</v>
      </c>
      <c r="H17" s="9" t="str">
        <f>+VLOOKUP($B$2&amp;$A17&amp;$B$5,'Booklist teachers'!1:1048576,Lists!G34,FALSE)</f>
        <v>Grammaire progressive du français - Niveau avancé - 3ème édition - Livre + CD + Appli-web - CLE international</v>
      </c>
      <c r="I17" s="9" t="str">
        <f>+VLOOKUP($B$2&amp;$A17&amp;$B$5,'Booklist teachers'!1:1048576,Lists!H34,FALSE)</f>
        <v>9782090381979</v>
      </c>
      <c r="J17" s="9" t="str">
        <f>+VLOOKUP($B$2&amp;$A17&amp;$B$5,'Booklist teachers'!1:1048576,Lists!I34,FALSE)</f>
        <v>Ce livre sera aussi utilisé en S6L2 - à garder jusqu'en S7.</v>
      </c>
      <c r="K17" s="9" t="str">
        <f>+VLOOKUP($B$2&amp;$A17&amp;$B$5,'Booklist teachers'!1:1048576,Lists!J34,FALSE)</f>
        <v>Vocabulaire progressif du français - Niveau avancé - 3ème édition - Livre + CD + Appli-web - CLE international</v>
      </c>
      <c r="L17" s="9" t="str">
        <f>+VLOOKUP($B$2&amp;$A17&amp;$B$5,'Booklist teachers'!1:1048576,Lists!K34,FALSE)</f>
        <v>9782090381993</v>
      </c>
      <c r="M17" s="9" t="str">
        <f>+VLOOKUP($B$2&amp;$A17&amp;$B$5,'Booklist teachers'!1:1048576,Lists!L34,FALSE)</f>
        <v>Ce livre sera aussi utilisé en S6L2 - à garder jusqu'en S7.</v>
      </c>
      <c r="N17" s="9" t="str">
        <f>+VLOOKUP($B$2&amp;$A17&amp;$B$5,'Booklist teachers'!1:1048576,Lists!M34,FALSE)</f>
        <v>Une liste de livres de lecture sera fournie par le professeur à la rentrée.</v>
      </c>
      <c r="O17" s="9">
        <f>+VLOOKUP($B$2&amp;$A17&amp;$B$5,'Booklist teachers'!1:1048576,Lists!N34,FALSE)</f>
        <v>0</v>
      </c>
      <c r="P17" s="9">
        <f>+VLOOKUP($B$2&amp;$A17&amp;$B$5,'Booklist teachers'!1:1048576,Lists!O34,FALSE)</f>
        <v>0</v>
      </c>
    </row>
    <row r="18" spans="1:16" ht="40.9">
      <c r="A18" s="4" t="s">
        <v>9</v>
      </c>
      <c r="B18" s="9" t="str">
        <f>+VLOOKUP($B$2&amp;$A18&amp;$B$6,'Booklist teachers'!1:1048576,Lists!A34,FALSE)</f>
        <v>The subject teacher will inform you at the beginning of the school year</v>
      </c>
      <c r="C18" s="9">
        <f>+VLOOKUP($B$2&amp;$A18&amp;$B$6,'Booklist teachers'!1:1048576,Lists!B34,FALSE)</f>
        <v>0</v>
      </c>
      <c r="D18" s="9">
        <f>+VLOOKUP($B$2&amp;$A18&amp;$B$6,'Booklist teachers'!1:1048576,Lists!C34,FALSE)</f>
        <v>0</v>
      </c>
      <c r="E18" s="9">
        <f>+VLOOKUP($B$2&amp;$A18&amp;$B$6,'Booklist teachers'!1:1048576,Lists!D34,FALSE)</f>
        <v>0</v>
      </c>
      <c r="F18" s="9">
        <f>+VLOOKUP($B$2&amp;$A18&amp;$B$6,'Booklist teachers'!1:1048576,Lists!E34,FALSE)</f>
        <v>0</v>
      </c>
      <c r="G18" s="9">
        <f>+VLOOKUP($B$2&amp;$A18&amp;$B$6,'Booklist teachers'!1:1048576,Lists!F34,FALSE)</f>
        <v>0</v>
      </c>
      <c r="H18" s="9">
        <f>+VLOOKUP($B$2&amp;$A18&amp;$B$6,'Booklist teachers'!1:1048576,Lists!G34,FALSE)</f>
        <v>0</v>
      </c>
      <c r="I18" s="9">
        <f>+VLOOKUP($B$2&amp;$A18&amp;$B$6,'Booklist teachers'!1:1048576,Lists!H34,FALSE)</f>
        <v>0</v>
      </c>
      <c r="J18" s="9">
        <f>+VLOOKUP($B$2&amp;$A18&amp;$B$6,'Booklist teachers'!1:1048576,Lists!I34,FALSE)</f>
        <v>0</v>
      </c>
      <c r="K18" s="9">
        <f>+VLOOKUP($B$2&amp;$A18&amp;$B$6,'Booklist teachers'!1:1048576,Lists!J34,FALSE)</f>
        <v>0</v>
      </c>
      <c r="L18" s="9">
        <f>+VLOOKUP($B$2&amp;$A18&amp;$B$6,'Booklist teachers'!1:1048576,Lists!K34,FALSE)</f>
        <v>0</v>
      </c>
      <c r="M18" s="9">
        <f>+VLOOKUP($B$2&amp;$A18&amp;$B$6,'Booklist teachers'!1:1048576,Lists!L34,FALSE)</f>
        <v>0</v>
      </c>
      <c r="N18" s="9">
        <f>+VLOOKUP($B$2&amp;$A18&amp;$B$6,'Booklist teachers'!1:1048576,Lists!M34,FALSE)</f>
        <v>0</v>
      </c>
      <c r="O18" s="9">
        <f>+VLOOKUP($B$2&amp;$A18&amp;$B$6,'Booklist teachers'!1:1048576,Lists!N34,FALSE)</f>
        <v>0</v>
      </c>
      <c r="P18" s="9">
        <f>+VLOOKUP($B$2&amp;$A18&amp;$B$6,'Booklist teachers'!1:1048576,Lists!O34,FALSE)</f>
        <v>0</v>
      </c>
    </row>
    <row r="19" spans="1:16" ht="62.25" customHeight="1">
      <c r="A19" s="4" t="s">
        <v>39</v>
      </c>
      <c r="B19" s="9">
        <f>IF($A19=$B$11,+VLOOKUP($B$2&amp;$A19&amp;$B$5,'Booklist teachers'!1:1048576,Lists!A34,FALSE),0)</f>
        <v>0</v>
      </c>
      <c r="C19" s="9">
        <f>IF($A19=$B$11,+VLOOKUP($B$2&amp;$A19&amp;$B$5,'Booklist teachers'!1:1048576,Lists!B34,FALSE),0)</f>
        <v>0</v>
      </c>
      <c r="D19" s="9">
        <f>IF($A19=$B$11,+VLOOKUP($B$2&amp;$A19&amp;$B$5,'Booklist teachers'!1:1048576,Lists!C34,FALSE),0)</f>
        <v>0</v>
      </c>
      <c r="E19" s="9">
        <f>IF($A19=$B$11,+VLOOKUP($B$2&amp;$A19&amp;$B$5,'Booklist teachers'!1:1048576,Lists!D34,FALSE),0)</f>
        <v>0</v>
      </c>
      <c r="F19" s="9">
        <f>IF($A19=$B$11,+VLOOKUP($B$2&amp;$A19&amp;$B$5,'Booklist teachers'!1:1048576,Lists!E34,FALSE),0)</f>
        <v>0</v>
      </c>
      <c r="G19" s="9">
        <f>IF($A19=$B$11,+VLOOKUP($B$2&amp;$A19&amp;$B$5,'Booklist teachers'!1:1048576,Lists!F34,FALSE),0)</f>
        <v>0</v>
      </c>
      <c r="H19" s="9">
        <f>IF($A19=$B$11,+VLOOKUP($B$2&amp;$A19&amp;$B$5,'Booklist teachers'!1:1048576,Lists!G34,FALSE),0)</f>
        <v>0</v>
      </c>
      <c r="I19" s="9">
        <f>IF($A19=$B$11,+VLOOKUP($B$2&amp;$A19&amp;$B$5,'Booklist teachers'!1:1048576,Lists!H34,FALSE),0)</f>
        <v>0</v>
      </c>
      <c r="J19" s="9">
        <f>IF($A19=$B$11,+VLOOKUP($B$2&amp;$A19&amp;$B$5,'Booklist teachers'!1:1048576,Lists!I34,FALSE),0)</f>
        <v>0</v>
      </c>
      <c r="K19" s="9">
        <f>IF($A19=$B$11,+VLOOKUP($B$2&amp;$A19&amp;$B$5,'Booklist teachers'!1:1048576,Lists!J34,FALSE),0)</f>
        <v>0</v>
      </c>
      <c r="L19" s="9">
        <f>IF($A19=$B$11,+VLOOKUP($B$2&amp;$A19&amp;$B$5,'Booklist teachers'!1:1048576,Lists!K34,FALSE),0)</f>
        <v>0</v>
      </c>
      <c r="M19" s="9">
        <f>IF($A19=$B$11,+VLOOKUP($B$2&amp;$A19&amp;$B$5,'Booklist teachers'!1:1048576,Lists!L34,FALSE),0)</f>
        <v>0</v>
      </c>
      <c r="N19" s="9">
        <f>IF($A19=$B$11,+VLOOKUP($B$2&amp;$A19&amp;$B$5,'Booklist teachers'!1:1048576,Lists!M34,FALSE),0)</f>
        <v>0</v>
      </c>
      <c r="O19" s="9">
        <f>IF($A19=$B$11,+VLOOKUP($B$2&amp;$A19&amp;$B$5,'Booklist teachers'!1:1048576,Lists!N34,FALSE),0)</f>
        <v>0</v>
      </c>
      <c r="P19" s="9">
        <f>IF($A19=$B$11,+VLOOKUP($B$2&amp;$A19&amp;$B$5,'Booklist teachers'!1:1048576,Lists!O34,FALSE),0)</f>
        <v>0</v>
      </c>
    </row>
    <row r="20" spans="1:16" ht="62.25" customHeight="1">
      <c r="A20" s="4" t="s">
        <v>20</v>
      </c>
      <c r="B20" s="9" t="str">
        <f>IF($A20=$B$11,+VLOOKUP($B$2&amp;$A20&amp;$B$5,'Booklist teachers'!1:1048576,Lists!A34,FALSE),0)</f>
        <v>The subject teacher will inform you at the beginning of the school year</v>
      </c>
      <c r="C20" s="9">
        <f>IF($A20=$B$11,+VLOOKUP($B$2&amp;$A20&amp;$B$5,'Booklist teachers'!1:1048576,Lists!B34,FALSE),0)</f>
        <v>0</v>
      </c>
      <c r="D20" s="9">
        <f>IF($A20=$B$11,+VLOOKUP($B$2&amp;$A20&amp;$B$5,'Booklist teachers'!1:1048576,Lists!C34,FALSE),0)</f>
        <v>0</v>
      </c>
      <c r="E20" s="9">
        <f>IF($A20=$B$11,+VLOOKUP($B$2&amp;$A20&amp;$B$5,'Booklist teachers'!1:1048576,Lists!D34,FALSE),0)</f>
        <v>0</v>
      </c>
      <c r="F20" s="9">
        <f>IF($A20=$B$11,+VLOOKUP($B$2&amp;$A20&amp;$B$5,'Booklist teachers'!1:1048576,Lists!E34,FALSE),0)</f>
        <v>0</v>
      </c>
      <c r="G20" s="9">
        <f>IF($A20=$B$11,+VLOOKUP($B$2&amp;$A20&amp;$B$5,'Booklist teachers'!1:1048576,Lists!F34,FALSE),0)</f>
        <v>0</v>
      </c>
      <c r="H20" s="9">
        <f>IF($A20=$B$11,+VLOOKUP($B$2&amp;$A20&amp;$B$5,'Booklist teachers'!1:1048576,Lists!G34,FALSE),0)</f>
        <v>0</v>
      </c>
      <c r="I20" s="9">
        <f>IF($A20=$B$11,+VLOOKUP($B$2&amp;$A20&amp;$B$5,'Booklist teachers'!1:1048576,Lists!H34,FALSE),0)</f>
        <v>0</v>
      </c>
      <c r="J20" s="9">
        <f>IF($A20=$B$11,+VLOOKUP($B$2&amp;$A20&amp;$B$5,'Booklist teachers'!1:1048576,Lists!I34,FALSE),0)</f>
        <v>0</v>
      </c>
      <c r="K20" s="9">
        <f>IF($A20=$B$11,+VLOOKUP($B$2&amp;$A20&amp;$B$5,'Booklist teachers'!1:1048576,Lists!J34,FALSE),0)</f>
        <v>0</v>
      </c>
      <c r="L20" s="9">
        <f>IF($A20=$B$11,+VLOOKUP($B$2&amp;$A20&amp;$B$5,'Booklist teachers'!1:1048576,Lists!K34,FALSE),0)</f>
        <v>0</v>
      </c>
      <c r="M20" s="9">
        <f>IF($A20=$B$11,+VLOOKUP($B$2&amp;$A20&amp;$B$5,'Booklist teachers'!1:1048576,Lists!L34,FALSE),0)</f>
        <v>0</v>
      </c>
      <c r="N20" s="9">
        <f>IF($A20=$B$11,+VLOOKUP($B$2&amp;$A20&amp;$B$5,'Booklist teachers'!1:1048576,Lists!M34,FALSE),0)</f>
        <v>0</v>
      </c>
      <c r="O20" s="9">
        <f>IF($A20=$B$11,+VLOOKUP($B$2&amp;$A20&amp;$B$5,'Booklist teachers'!1:1048576,Lists!N34,FALSE),0)</f>
        <v>0</v>
      </c>
      <c r="P20" s="9">
        <f>IF($A20=$B$11,+VLOOKUP($B$2&amp;$A20&amp;$B$5,'Booklist teachers'!1:1048576,Lists!O34,FALSE),0)</f>
        <v>0</v>
      </c>
    </row>
    <row r="21" spans="1:16" ht="62.25" customHeight="1">
      <c r="A21" s="4" t="s">
        <v>40</v>
      </c>
      <c r="B21" s="9" t="str">
        <f>+VLOOKUP($B$2&amp;$A21&amp;$B$3,'Booklist teachers'!1:1048576,Lists!A34,FALSE)</f>
        <v>Online licentie 10voorBiologie</v>
      </c>
      <c r="C21" s="9" t="str">
        <f>+VLOOKUP($B$2&amp;$A21&amp;$B$3,'Booklist teachers'!1:1048576,Lists!B34,FALSE)</f>
        <v>0</v>
      </c>
      <c r="D21" s="9" t="str">
        <f>+VLOOKUP($B$2&amp;$A21&amp;$B$3,'Booklist teachers'!1:1048576,Lists!C34,FALSE)</f>
        <v xml:space="preserve">De leerlingen schaffen een onlinelicentie aan, aan het begin van het schooljaar. </v>
      </c>
      <c r="E21" s="9">
        <f>+VLOOKUP($B$2&amp;$A21&amp;$B$3,'Booklist teachers'!1:1048576,Lists!D34,FALSE)</f>
        <v>0</v>
      </c>
      <c r="F21" s="9">
        <f>+VLOOKUP($B$2&amp;$A21&amp;$B$3,'Booklist teachers'!1:1048576,Lists!E34,FALSE)</f>
        <v>0</v>
      </c>
      <c r="G21" s="9">
        <f>+VLOOKUP($B$2&amp;$A21&amp;$B$3,'Booklist teachers'!1:1048576,Lists!F34,FALSE)</f>
        <v>0</v>
      </c>
      <c r="H21" s="9">
        <f>+VLOOKUP($B$2&amp;$A21&amp;$B$3,'Booklist teachers'!1:1048576,Lists!G34,FALSE)</f>
        <v>0</v>
      </c>
      <c r="I21" s="9">
        <f>+VLOOKUP($B$2&amp;$A21&amp;$B$3,'Booklist teachers'!1:1048576,Lists!H34,FALSE)</f>
        <v>0</v>
      </c>
      <c r="J21" s="9">
        <f>+VLOOKUP($B$2&amp;$A21&amp;$B$3,'Booklist teachers'!1:1048576,Lists!I34,FALSE)</f>
        <v>0</v>
      </c>
      <c r="K21" s="9">
        <f>+VLOOKUP($B$2&amp;$A21&amp;$B$3,'Booklist teachers'!1:1048576,Lists!J34,FALSE)</f>
        <v>0</v>
      </c>
      <c r="L21" s="9">
        <f>+VLOOKUP($B$2&amp;$A21&amp;$B$3,'Booklist teachers'!1:1048576,Lists!K34,FALSE)</f>
        <v>0</v>
      </c>
      <c r="M21" s="9">
        <f>+VLOOKUP($B$2&amp;$A21&amp;$B$3,'Booklist teachers'!1:1048576,Lists!L34,FALSE)</f>
        <v>0</v>
      </c>
      <c r="N21" s="9">
        <f>+VLOOKUP($B$2&amp;$A21&amp;$B$3,'Booklist teachers'!1:1048576,Lists!M34,FALSE)</f>
        <v>0</v>
      </c>
      <c r="O21" s="9">
        <f>+VLOOKUP($B$2&amp;$A21&amp;$B$3,'Booklist teachers'!1:1048576,Lists!N34,FALSE)</f>
        <v>0</v>
      </c>
      <c r="P21" s="9">
        <f>+VLOOKUP($B$2&amp;$A21&amp;$B$3,'Booklist teachers'!1:1048576,Lists!O34,FALSE)</f>
        <v>0</v>
      </c>
    </row>
    <row r="22" spans="1:16" ht="62.25" customHeight="1">
      <c r="A22" s="4" t="s">
        <v>41</v>
      </c>
      <c r="B22" s="9" t="str">
        <f>+VLOOKUP($B$2&amp;$A22&amp;$B$3,'Booklist teachers'!1:1048576,Lists!A34,FALSE)</f>
        <v>zelfgemaakte cursus</v>
      </c>
      <c r="C22" s="9" t="str">
        <f>+VLOOKUP($B$2&amp;$A22&amp;$B$3,'Booklist teachers'!1:1048576,Lists!B34,FALSE)</f>
        <v>0</v>
      </c>
      <c r="D22" s="9">
        <f>+VLOOKUP($B$2&amp;$A22&amp;$B$3,'Booklist teachers'!1:1048576,Lists!C34,FALSE)</f>
        <v>0</v>
      </c>
      <c r="E22" s="9">
        <f>+VLOOKUP($B$2&amp;$A22&amp;$B$3,'Booklist teachers'!1:1048576,Lists!D34,FALSE)</f>
        <v>0</v>
      </c>
      <c r="F22" s="9">
        <f>+VLOOKUP($B$2&amp;$A22&amp;$B$3,'Booklist teachers'!1:1048576,Lists!E34,FALSE)</f>
        <v>0</v>
      </c>
      <c r="G22" s="9">
        <f>+VLOOKUP($B$2&amp;$A22&amp;$B$3,'Booklist teachers'!1:1048576,Lists!F34,FALSE)</f>
        <v>0</v>
      </c>
      <c r="H22" s="9">
        <f>+VLOOKUP($B$2&amp;$A22&amp;$B$3,'Booklist teachers'!1:1048576,Lists!G34,FALSE)</f>
        <v>0</v>
      </c>
      <c r="I22" s="9">
        <f>+VLOOKUP($B$2&amp;$A22&amp;$B$3,'Booklist teachers'!1:1048576,Lists!H34,FALSE)</f>
        <v>0</v>
      </c>
      <c r="J22" s="9">
        <f>+VLOOKUP($B$2&amp;$A22&amp;$B$3,'Booklist teachers'!1:1048576,Lists!I34,FALSE)</f>
        <v>0</v>
      </c>
      <c r="K22" s="9">
        <f>+VLOOKUP($B$2&amp;$A22&amp;$B$3,'Booklist teachers'!1:1048576,Lists!J34,FALSE)</f>
        <v>0</v>
      </c>
      <c r="L22" s="9">
        <f>+VLOOKUP($B$2&amp;$A22&amp;$B$3,'Booklist teachers'!1:1048576,Lists!K34,FALSE)</f>
        <v>0</v>
      </c>
      <c r="M22" s="9">
        <f>+VLOOKUP($B$2&amp;$A22&amp;$B$3,'Booklist teachers'!1:1048576,Lists!L34,FALSE)</f>
        <v>0</v>
      </c>
      <c r="N22" s="9">
        <f>+VLOOKUP($B$2&amp;$A22&amp;$B$3,'Booklist teachers'!1:1048576,Lists!M34,FALSE)</f>
        <v>0</v>
      </c>
      <c r="O22" s="9">
        <f>+VLOOKUP($B$2&amp;$A22&amp;$B$3,'Booklist teachers'!1:1048576,Lists!N34,FALSE)</f>
        <v>0</v>
      </c>
      <c r="P22" s="9">
        <f>+VLOOKUP($B$2&amp;$A22&amp;$B$3,'Booklist teachers'!1:1048576,Lists!O34,FALSE)</f>
        <v>0</v>
      </c>
    </row>
    <row r="23" spans="1:16" ht="81.599999999999994">
      <c r="A23" s="4" t="s">
        <v>42</v>
      </c>
      <c r="B23" s="9" t="str">
        <f>+VLOOKUP($B$2&amp;$A23&amp;$B$3,'Booklist teachers'!1:1048576,Lists!A34,FALSE)</f>
        <v>boek + online  Nova Natuurkunde - MAX  2jr licentie</v>
      </c>
      <c r="C23" s="9" t="str">
        <f>+VLOOKUP($B$2&amp;$A23&amp;$B$3,'Booklist teachers'!1:1048576,Lists!B34,FALSE)</f>
        <v>9789402061246</v>
      </c>
      <c r="D23" s="9" t="str">
        <f>+VLOOKUP($B$2&amp;$A23&amp;$B$3,'Booklist teachers'!1:1048576,Lists!C34,FALSE)</f>
        <v xml:space="preserve">u kunt het boek bestellen via de webshop van uitgever malmberg: vo-leerling.malmbergwebshop.nl
</v>
      </c>
      <c r="E23" s="9" t="str">
        <f>+VLOOKUP($B$2&amp;$A23&amp;$B$3,'Booklist teachers'!1:1048576,Lists!D34,FALSE)</f>
        <v>Schrift A4- formaat  met  1cmx1cm vierkante ruitjes</v>
      </c>
      <c r="F23" s="9">
        <f>+VLOOKUP($B$2&amp;$A23&amp;$B$3,'Booklist teachers'!1:1048576,Lists!E34,FALSE)</f>
        <v>0</v>
      </c>
      <c r="G23" s="9">
        <f>+VLOOKUP($B$2&amp;$A23&amp;$B$3,'Booklist teachers'!1:1048576,Lists!F34,FALSE)</f>
        <v>0</v>
      </c>
      <c r="H23" s="9">
        <f>+VLOOKUP($B$2&amp;$A23&amp;$B$3,'Booklist teachers'!1:1048576,Lists!G34,FALSE)</f>
        <v>0</v>
      </c>
      <c r="I23" s="9">
        <f>+VLOOKUP($B$2&amp;$A23&amp;$B$3,'Booklist teachers'!1:1048576,Lists!H34,FALSE)</f>
        <v>0</v>
      </c>
      <c r="J23" s="9">
        <f>+VLOOKUP($B$2&amp;$A23&amp;$B$3,'Booklist teachers'!1:1048576,Lists!I34,FALSE)</f>
        <v>0</v>
      </c>
      <c r="K23" s="9">
        <f>+VLOOKUP($B$2&amp;$A23&amp;$B$3,'Booklist teachers'!1:1048576,Lists!J34,FALSE)</f>
        <v>0</v>
      </c>
      <c r="L23" s="9">
        <f>+VLOOKUP($B$2&amp;$A23&amp;$B$3,'Booklist teachers'!1:1048576,Lists!K34,FALSE)</f>
        <v>0</v>
      </c>
      <c r="M23" s="9">
        <f>+VLOOKUP($B$2&amp;$A23&amp;$B$3,'Booklist teachers'!1:1048576,Lists!L34,FALSE)</f>
        <v>0</v>
      </c>
      <c r="N23" s="9">
        <f>+VLOOKUP($B$2&amp;$A23&amp;$B$3,'Booklist teachers'!1:1048576,Lists!M34,FALSE)</f>
        <v>0</v>
      </c>
      <c r="O23" s="9">
        <f>+VLOOKUP($B$2&amp;$A23&amp;$B$3,'Booklist teachers'!1:1048576,Lists!N34,FALSE)</f>
        <v>0</v>
      </c>
      <c r="P23" s="9">
        <f>+VLOOKUP($B$2&amp;$A23&amp;$B$3,'Booklist teachers'!1:1048576,Lists!O34,FALSE)</f>
        <v>0</v>
      </c>
    </row>
    <row r="24" spans="1:16" ht="40.9">
      <c r="A24" s="4" t="s">
        <v>43</v>
      </c>
      <c r="B24" s="9" t="str">
        <f>+VLOOKUP($B$2&amp;$A24&amp;$B$5,'Booklist teachers'!1:1048576,Lists!A34,FALSE)</f>
        <v>The subject teacher will inform you at the beginning of the school year</v>
      </c>
      <c r="C24" s="9">
        <f>+VLOOKUP($B$2&amp;$A24&amp;$B$5,'Booklist teachers'!1:1048576,Lists!B34,FALSE)</f>
        <v>0</v>
      </c>
      <c r="D24" s="9">
        <f>+VLOOKUP($B$2&amp;$A24&amp;$B$5,'Booklist teachers'!1:1048576,Lists!C34,FALSE)</f>
        <v>0</v>
      </c>
      <c r="E24" s="9">
        <f>+VLOOKUP($B$2&amp;$A24&amp;$B$5,'Booklist teachers'!1:1048576,Lists!D34,FALSE)</f>
        <v>0</v>
      </c>
      <c r="F24" s="9">
        <f>+VLOOKUP($B$2&amp;$A24&amp;$B$5,'Booklist teachers'!1:1048576,Lists!E34,FALSE)</f>
        <v>0</v>
      </c>
      <c r="G24" s="9">
        <f>+VLOOKUP($B$2&amp;$A24&amp;$B$5,'Booklist teachers'!1:1048576,Lists!F34,FALSE)</f>
        <v>0</v>
      </c>
      <c r="H24" s="9">
        <f>+VLOOKUP($B$2&amp;$A24&amp;$B$5,'Booklist teachers'!1:1048576,Lists!G34,FALSE)</f>
        <v>0</v>
      </c>
      <c r="I24" s="9">
        <f>+VLOOKUP($B$2&amp;$A24&amp;$B$5,'Booklist teachers'!1:1048576,Lists!H34,FALSE)</f>
        <v>0</v>
      </c>
      <c r="J24" s="9">
        <f>+VLOOKUP($B$2&amp;$A24&amp;$B$5,'Booklist teachers'!1:1048576,Lists!I34,FALSE)</f>
        <v>0</v>
      </c>
      <c r="K24" s="9">
        <f>+VLOOKUP($B$2&amp;$A24&amp;$B$5,'Booklist teachers'!1:1048576,Lists!J34,FALSE)</f>
        <v>0</v>
      </c>
      <c r="L24" s="9">
        <f>+VLOOKUP($B$2&amp;$A24&amp;$B$5,'Booklist teachers'!1:1048576,Lists!K34,FALSE)</f>
        <v>0</v>
      </c>
      <c r="M24" s="9">
        <f>+VLOOKUP($B$2&amp;$A24&amp;$B$5,'Booklist teachers'!1:1048576,Lists!L34,FALSE)</f>
        <v>0</v>
      </c>
      <c r="N24" s="9">
        <f>+VLOOKUP($B$2&amp;$A24&amp;$B$5,'Booklist teachers'!1:1048576,Lists!M34,FALSE)</f>
        <v>0</v>
      </c>
      <c r="O24" s="9">
        <f>+VLOOKUP($B$2&amp;$A24&amp;$B$5,'Booklist teachers'!1:1048576,Lists!N34,FALSE)</f>
        <v>0</v>
      </c>
      <c r="P24" s="9">
        <f>+VLOOKUP($B$2&amp;$A24&amp;$B$5,'Booklist teachers'!1:1048576,Lists!O34,FALSE)</f>
        <v>0</v>
      </c>
    </row>
    <row r="25" spans="1:16" ht="40.9">
      <c r="A25" s="4" t="s">
        <v>44</v>
      </c>
      <c r="B25" s="9" t="str">
        <f>+VLOOKUP($B$2&amp;$A25&amp;$B$5,'Booklist teachers'!1:1048576,Lists!A34,FALSE)</f>
        <v>The subject teacher will inform you at the beginning of the school year</v>
      </c>
      <c r="C25" s="9">
        <f>+VLOOKUP($B$2&amp;$A25&amp;$B$5,'Booklist teachers'!1:1048576,Lists!B34,FALSE)</f>
        <v>0</v>
      </c>
      <c r="D25" s="9">
        <f>+VLOOKUP($B$2&amp;$A25&amp;$B$5,'Booklist teachers'!1:1048576,Lists!C34,FALSE)</f>
        <v>0</v>
      </c>
      <c r="E25" s="9">
        <f>+VLOOKUP($B$2&amp;$A25&amp;$B$5,'Booklist teachers'!1:1048576,Lists!D34,FALSE)</f>
        <v>0</v>
      </c>
      <c r="F25" s="9">
        <f>+VLOOKUP($B$2&amp;$A25&amp;$B$5,'Booklist teachers'!1:1048576,Lists!E34,FALSE)</f>
        <v>0</v>
      </c>
      <c r="G25" s="9">
        <f>+VLOOKUP($B$2&amp;$A25&amp;$B$5,'Booklist teachers'!1:1048576,Lists!F34,FALSE)</f>
        <v>0</v>
      </c>
      <c r="H25" s="9">
        <f>+VLOOKUP($B$2&amp;$A25&amp;$B$5,'Booklist teachers'!1:1048576,Lists!G34,FALSE)</f>
        <v>0</v>
      </c>
      <c r="I25" s="9">
        <f>+VLOOKUP($B$2&amp;$A25&amp;$B$5,'Booklist teachers'!1:1048576,Lists!H34,FALSE)</f>
        <v>0</v>
      </c>
      <c r="J25" s="9">
        <f>+VLOOKUP($B$2&amp;$A25&amp;$B$5,'Booklist teachers'!1:1048576,Lists!I34,FALSE)</f>
        <v>0</v>
      </c>
      <c r="K25" s="9">
        <f>+VLOOKUP($B$2&amp;$A25&amp;$B$5,'Booklist teachers'!1:1048576,Lists!J34,FALSE)</f>
        <v>0</v>
      </c>
      <c r="L25" s="9">
        <f>+VLOOKUP($B$2&amp;$A25&amp;$B$5,'Booklist teachers'!1:1048576,Lists!K34,FALSE)</f>
        <v>0</v>
      </c>
      <c r="M25" s="9">
        <f>+VLOOKUP($B$2&amp;$A25&amp;$B$5,'Booklist teachers'!1:1048576,Lists!L34,FALSE)</f>
        <v>0</v>
      </c>
      <c r="N25" s="9">
        <f>+VLOOKUP($B$2&amp;$A25&amp;$B$5,'Booklist teachers'!1:1048576,Lists!M34,FALSE)</f>
        <v>0</v>
      </c>
      <c r="O25" s="9">
        <f>+VLOOKUP($B$2&amp;$A25&amp;$B$5,'Booklist teachers'!1:1048576,Lists!N34,FALSE)</f>
        <v>0</v>
      </c>
      <c r="P25" s="9">
        <f>+VLOOKUP($B$2&amp;$A25&amp;$B$5,'Booklist teachers'!1:1048576,Lists!O34,FALSE)</f>
        <v>0</v>
      </c>
    </row>
    <row r="26" spans="1:16" ht="62.25" customHeight="1">
      <c r="A26" s="4" t="s">
        <v>45</v>
      </c>
      <c r="B26" s="9">
        <f>IF($B$8=$A$26,+VLOOKUP($B$2&amp;$A26&amp;Lists!$B$2,'Booklist teachers'!1:1048576,Lists!A34,FALSE),IF($B$9=$A$26,+VLOOKUP($B$2&amp;$A26&amp;Lists!$B$2,'Booklist teachers'!1:1048576,Lists!A34,FALSE),0))</f>
        <v>0</v>
      </c>
      <c r="C26" s="9">
        <f>IF($B$8=$A$26,+VLOOKUP($B$2&amp;$A26&amp;Lists!$B$2,'Booklist teachers'!1:1048576,Lists!B34,FALSE),IF($B$9=$A$26,+VLOOKUP($B$2&amp;$A26&amp;Lists!$B$2,'Booklist teachers'!1:1048576,Lists!B34,FALSE),0))</f>
        <v>0</v>
      </c>
      <c r="D26" s="9">
        <f>IF($B$8=$A$26,+VLOOKUP($B$2&amp;$A26&amp;Lists!$B$2,'Booklist teachers'!1:1048576,Lists!C34,FALSE),IF($B$9=$A$26,+VLOOKUP($B$2&amp;$A26&amp;Lists!$B$2,'Booklist teachers'!1:1048576,Lists!C34,FALSE),0))</f>
        <v>0</v>
      </c>
      <c r="E26" s="9">
        <f>IF($B$8=$A$26,+VLOOKUP($B$2&amp;$A26&amp;Lists!$B$2,'Booklist teachers'!1:1048576,Lists!D34,FALSE),IF($B$9=$A$26,+VLOOKUP($B$2&amp;$A26&amp;Lists!$B$2,'Booklist teachers'!1:1048576,Lists!D34,FALSE),0))</f>
        <v>0</v>
      </c>
      <c r="F26" s="9">
        <f>IF($B$8=$A$26,+VLOOKUP($B$2&amp;$A26&amp;Lists!$B$2,'Booklist teachers'!1:1048576,Lists!E34,FALSE),IF($B$9=$A$26,+VLOOKUP($B$2&amp;$A26&amp;Lists!$B$2,'Booklist teachers'!1:1048576,Lists!E34,FALSE),0))</f>
        <v>0</v>
      </c>
      <c r="G26" s="9">
        <f>IF($B$8=$A$26,+VLOOKUP($B$2&amp;$A26&amp;Lists!$B$2,'Booklist teachers'!1:1048576,Lists!F34,FALSE),IF($B$9=$A$26,+VLOOKUP($B$2&amp;$A26&amp;Lists!$B$2,'Booklist teachers'!1:1048576,Lists!F34,FALSE),0))</f>
        <v>0</v>
      </c>
      <c r="H26" s="9">
        <f>IF($B$8=$A$26,+VLOOKUP($B$2&amp;$A26&amp;Lists!$B$2,'Booklist teachers'!1:1048576,Lists!G34,FALSE),IF($B$9=$A$26,+VLOOKUP($B$2&amp;$A26&amp;Lists!$B$2,'Booklist teachers'!1:1048576,Lists!G34,FALSE),0))</f>
        <v>0</v>
      </c>
      <c r="I26" s="9">
        <f>IF($B$8=$A$26,+VLOOKUP($B$2&amp;$A26&amp;Lists!$B$2,'Booklist teachers'!1:1048576,Lists!H34,FALSE),IF($B$9=$A$26,+VLOOKUP($B$2&amp;$A26&amp;Lists!$B$2,'Booklist teachers'!1:1048576,Lists!H34,FALSE),0))</f>
        <v>0</v>
      </c>
      <c r="J26" s="9">
        <f>IF($B$8=$A$26,+VLOOKUP($B$2&amp;$A26&amp;Lists!$B$2,'Booklist teachers'!1:1048576,Lists!I34,FALSE),IF($B$9=$A$26,+VLOOKUP($B$2&amp;$A26&amp;Lists!$B$2,'Booklist teachers'!1:1048576,Lists!I34,FALSE),0))</f>
        <v>0</v>
      </c>
      <c r="K26" s="9">
        <f>IF($B$8=$A$26,+VLOOKUP($B$2&amp;$A26&amp;Lists!$B$2,'Booklist teachers'!1:1048576,Lists!J34,FALSE),IF($B$9=$A$26,+VLOOKUP($B$2&amp;$A26&amp;Lists!$B$2,'Booklist teachers'!1:1048576,Lists!J34,FALSE),0))</f>
        <v>0</v>
      </c>
      <c r="L26" s="9">
        <f>IF($B$8=$A$26,+VLOOKUP($B$2&amp;$A26&amp;Lists!$B$2,'Booklist teachers'!1:1048576,Lists!K34,FALSE),IF($B$9=$A$26,+VLOOKUP($B$2&amp;$A26&amp;Lists!$B$2,'Booklist teachers'!1:1048576,Lists!K34,FALSE),0))</f>
        <v>0</v>
      </c>
      <c r="M26" s="9">
        <f>IF($B$8=$A$26,+VLOOKUP($B$2&amp;$A26&amp;Lists!$B$2,'Booklist teachers'!1:1048576,Lists!L34,FALSE),IF($B$9=$A$26,+VLOOKUP($B$2&amp;$A26&amp;Lists!$B$2,'Booklist teachers'!1:1048576,Lists!L34,FALSE),0))</f>
        <v>0</v>
      </c>
      <c r="N26" s="9">
        <f>IF($B$8=$A$26,+VLOOKUP($B$2&amp;$A26&amp;Lists!$B$2,'Booklist teachers'!1:1048576,Lists!M34,FALSE),IF($B$9=$A$26,+VLOOKUP($B$2&amp;$A26&amp;Lists!$B$2,'Booklist teachers'!1:1048576,Lists!M34,FALSE),0))</f>
        <v>0</v>
      </c>
      <c r="O26" s="9">
        <f>IF($B$8=$A$26,+VLOOKUP($B$2&amp;$A26&amp;Lists!$B$2,'Booklist teachers'!1:1048576,Lists!N34,FALSE),IF($B$9=$A$26,+VLOOKUP($B$2&amp;$A26&amp;Lists!$B$2,'Booklist teachers'!1:1048576,Lists!N34,FALSE),0))</f>
        <v>0</v>
      </c>
      <c r="P26" s="9">
        <f>IF($B$8=$A$26,+VLOOKUP($B$2&amp;$A26&amp;Lists!$B$2,'Booklist teachers'!1:1048576,Lists!O34,FALSE),IF($B$9=$A$26,+VLOOKUP($B$2&amp;$A26&amp;Lists!$B$2,'Booklist teachers'!1:1048576,Lists!O34,FALSE),0))</f>
        <v>0</v>
      </c>
    </row>
    <row r="27" spans="1:16" ht="62.25" customHeight="1">
      <c r="A27" s="4" t="s">
        <v>46</v>
      </c>
      <c r="B27" s="9">
        <f>IF($B$8=$A$27,+VLOOKUP($B$2&amp;$A27&amp;$B$5,'Booklist teachers'!1:1048576,Lists!A34,FALSE),IF($B$9=$A$27,+VLOOKUP($B$2&amp;$A27&amp;$B$5,'Booklist teachers'!1:1048576,Lists!A34,FALSE),0))</f>
        <v>0</v>
      </c>
      <c r="C27" s="9">
        <f>IF($B$8=$A$27,+VLOOKUP($B$2&amp;$A27&amp;$B$5,'Booklist teachers'!1:1048576,Lists!B34,FALSE),IF($B$9=$A$27,+VLOOKUP($B$2&amp;$A27&amp;$B$5,'Booklist teachers'!1:1048576,Lists!B34,FALSE),0))</f>
        <v>0</v>
      </c>
      <c r="D27" s="9">
        <f>IF($B$8=$A$27,+VLOOKUP($B$2&amp;$A27&amp;$B$5,'Booklist teachers'!1:1048576,Lists!C34,FALSE),IF($B$9=$A$27,+VLOOKUP($B$2&amp;$A27&amp;$B$5,'Booklist teachers'!1:1048576,Lists!C34,FALSE),0))</f>
        <v>0</v>
      </c>
      <c r="E27" s="9">
        <f>IF($B$8=$A$27,+VLOOKUP($B$2&amp;$A27&amp;$B$5,'Booklist teachers'!1:1048576,Lists!D34,FALSE),IF($B$9=$A$27,+VLOOKUP($B$2&amp;$A27&amp;$B$5,'Booklist teachers'!1:1048576,Lists!D34,FALSE),0))</f>
        <v>0</v>
      </c>
      <c r="F27" s="9">
        <f>IF($B$8=$A$27,+VLOOKUP($B$2&amp;$A27&amp;$B$5,'Booklist teachers'!1:1048576,Lists!E34,FALSE),IF($B$9=$A$27,+VLOOKUP($B$2&amp;$A27&amp;$B$5,'Booklist teachers'!1:1048576,Lists!E34,FALSE),0))</f>
        <v>0</v>
      </c>
      <c r="G27" s="9">
        <f>IF($B$8=$A$27,+VLOOKUP($B$2&amp;$A27&amp;$B$5,'Booklist teachers'!1:1048576,Lists!F34,FALSE),IF($B$9=$A$27,+VLOOKUP($B$2&amp;$A27&amp;$B$5,'Booklist teachers'!1:1048576,Lists!F34,FALSE),0))</f>
        <v>0</v>
      </c>
      <c r="H27" s="9">
        <f>IF($B$8=$A$27,+VLOOKUP($B$2&amp;$A27&amp;$B$5,'Booklist teachers'!1:1048576,Lists!G34,FALSE),IF($B$9=$A$27,+VLOOKUP($B$2&amp;$A27&amp;$B$5,'Booklist teachers'!1:1048576,Lists!G34,FALSE),0))</f>
        <v>0</v>
      </c>
      <c r="I27" s="9">
        <f>IF($B$8=$A$27,+VLOOKUP($B$2&amp;$A27&amp;$B$5,'Booklist teachers'!1:1048576,Lists!H34,FALSE),IF($B$9=$A$27,+VLOOKUP($B$2&amp;$A27&amp;$B$5,'Booklist teachers'!1:1048576,Lists!H34,FALSE),0))</f>
        <v>0</v>
      </c>
      <c r="J27" s="9">
        <f>IF($B$8=$A$27,+VLOOKUP($B$2&amp;$A27&amp;$B$5,'Booklist teachers'!1:1048576,Lists!I34,FALSE),IF($B$9=$A$27,+VLOOKUP($B$2&amp;$A27&amp;$B$5,'Booklist teachers'!1:1048576,Lists!I34,FALSE),0))</f>
        <v>0</v>
      </c>
      <c r="K27" s="9">
        <f>IF($B$8=$A$27,+VLOOKUP($B$2&amp;$A27&amp;$B$5,'Booklist teachers'!1:1048576,Lists!J34,FALSE),IF($B$9=$A$27,+VLOOKUP($B$2&amp;$A27&amp;$B$5,'Booklist teachers'!1:1048576,Lists!J34,FALSE),0))</f>
        <v>0</v>
      </c>
      <c r="L27" s="9">
        <f>IF($B$8=$A$27,+VLOOKUP($B$2&amp;$A27&amp;$B$5,'Booklist teachers'!1:1048576,Lists!K34,FALSE),IF($B$9=$A$27,+VLOOKUP($B$2&amp;$A27&amp;$B$5,'Booklist teachers'!1:1048576,Lists!K34,FALSE),0))</f>
        <v>0</v>
      </c>
      <c r="M27" s="9">
        <f>IF($B$8=$A$27,+VLOOKUP($B$2&amp;$A27&amp;$B$5,'Booklist teachers'!1:1048576,Lists!L34,FALSE),IF($B$9=$A$27,+VLOOKUP($B$2&amp;$A27&amp;$B$5,'Booklist teachers'!1:1048576,Lists!L34,FALSE),0))</f>
        <v>0</v>
      </c>
      <c r="N27" s="9">
        <f>IF($B$8=$A$27,+VLOOKUP($B$2&amp;$A27&amp;$B$5,'Booklist teachers'!1:1048576,Lists!M34,FALSE),IF($B$9=$A$27,+VLOOKUP($B$2&amp;$A27&amp;$B$5,'Booklist teachers'!1:1048576,Lists!M34,FALSE),0))</f>
        <v>0</v>
      </c>
      <c r="O27" s="9">
        <f>IF($B$8=$A$27,+VLOOKUP($B$2&amp;$A27&amp;$B$5,'Booklist teachers'!1:1048576,Lists!N34,FALSE),IF($B$9=$A$27,+VLOOKUP($B$2&amp;$A27&amp;$B$5,'Booklist teachers'!1:1048576,Lists!N34,FALSE),0))</f>
        <v>0</v>
      </c>
      <c r="P27" s="9">
        <f>IF($B$8=$A$27,+VLOOKUP($B$2&amp;$A27&amp;$B$5,'Booklist teachers'!1:1048576,Lists!O34,FALSE),IF($B$9=$A$27,+VLOOKUP($B$2&amp;$A27&amp;$B$5,'Booklist teachers'!1:1048576,Lists!O34,FALSE),0))</f>
        <v>0</v>
      </c>
    </row>
    <row r="28" spans="1:16" ht="62.25" customHeight="1">
      <c r="A28" s="4" t="s">
        <v>17</v>
      </c>
      <c r="B28" s="9">
        <f>IF($B$8=$A$28,+VLOOKUP($B$2&amp;$A28&amp;$B$10,'Booklist teachers'!1:1048576,Lists!A34,FALSE),IF($B$9=$A$28,+VLOOKUP($B$2&amp;$A28&amp;$B$10,'Booklist teachers'!1:1048576,Lists!A34,FALSE),0))</f>
        <v>0</v>
      </c>
      <c r="C28" s="9">
        <f>IF($B$8=$A$28,+VLOOKUP($B$2&amp;$A28&amp;$B$10,'Booklist teachers'!1:1048576,Lists!B34,FALSE),IF($B$9=$A$28,+VLOOKUP($B$2&amp;$A28&amp;$B$10,'Booklist teachers'!1:1048576,Lists!B34,FALSE),0))</f>
        <v>0</v>
      </c>
      <c r="D28" s="9">
        <f>IF($B$8=$A$28,+VLOOKUP($B$2&amp;$A28&amp;$B$10,'Booklist teachers'!1:1048576,Lists!C34,FALSE),IF($B$9=$A$28,+VLOOKUP($B$2&amp;$A28&amp;$B$10,'Booklist teachers'!1:1048576,Lists!C34,FALSE),0))</f>
        <v>0</v>
      </c>
      <c r="E28" s="9">
        <f>IF($B$8=$A$28,+VLOOKUP($B$2&amp;$A28&amp;$B$10,'Booklist teachers'!1:1048576,Lists!D34,FALSE),IF($B$9=$A$28,+VLOOKUP($B$2&amp;$A28&amp;$B$10,'Booklist teachers'!1:1048576,Lists!D34,FALSE),0))</f>
        <v>0</v>
      </c>
      <c r="F28" s="9">
        <f>IF($B$8=$A$28,+VLOOKUP($B$2&amp;$A28&amp;$B$10,'Booklist teachers'!1:1048576,Lists!E34,FALSE),IF($B$9=$A$28,+VLOOKUP($B$2&amp;$A28&amp;$B$10,'Booklist teachers'!1:1048576,Lists!E34,FALSE),0))</f>
        <v>0</v>
      </c>
      <c r="G28" s="9">
        <f>IF($B$8=$A$28,+VLOOKUP($B$2&amp;$A28&amp;$B$10,'Booklist teachers'!1:1048576,Lists!F34,FALSE),IF($B$9=$A$28,+VLOOKUP($B$2&amp;$A28&amp;$B$10,'Booklist teachers'!1:1048576,Lists!F34,FALSE),0))</f>
        <v>0</v>
      </c>
      <c r="H28" s="9">
        <f>IF($B$8=$A$28,+VLOOKUP($B$2&amp;$A28&amp;$B$10,'Booklist teachers'!1:1048576,Lists!G34,FALSE),IF($B$9=$A$28,+VLOOKUP($B$2&amp;$A28&amp;$B$10,'Booklist teachers'!1:1048576,Lists!G34,FALSE),0))</f>
        <v>0</v>
      </c>
      <c r="I28" s="9">
        <f>IF($B$8=$A$28,+VLOOKUP($B$2&amp;$A28&amp;$B$10,'Booklist teachers'!1:1048576,Lists!H34,FALSE),IF($B$9=$A$28,+VLOOKUP($B$2&amp;$A28&amp;$B$10,'Booklist teachers'!1:1048576,Lists!H34,FALSE),0))</f>
        <v>0</v>
      </c>
      <c r="J28" s="9">
        <f>IF($B$8=$A$28,+VLOOKUP($B$2&amp;$A28&amp;$B$10,'Booklist teachers'!1:1048576,Lists!I34,FALSE),IF($B$9=$A$28,+VLOOKUP($B$2&amp;$A28&amp;$B$10,'Booklist teachers'!1:1048576,Lists!I34,FALSE),0))</f>
        <v>0</v>
      </c>
      <c r="K28" s="9">
        <f>IF($B$8=$A$28,+VLOOKUP($B$2&amp;$A28&amp;$B$10,'Booklist teachers'!1:1048576,Lists!J34,FALSE),IF($B$9=$A$28,+VLOOKUP($B$2&amp;$A28&amp;$B$10,'Booklist teachers'!1:1048576,Lists!J34,FALSE),0))</f>
        <v>0</v>
      </c>
      <c r="L28" s="9">
        <f>IF($B$8=$A$28,+VLOOKUP($B$2&amp;$A28&amp;$B$10,'Booklist teachers'!1:1048576,Lists!K34,FALSE),IF($B$9=$A$28,+VLOOKUP($B$2&amp;$A28&amp;$B$10,'Booklist teachers'!1:1048576,Lists!K34,FALSE),0))</f>
        <v>0</v>
      </c>
      <c r="M28" s="9">
        <f>IF($B$8=$A$28,+VLOOKUP($B$2&amp;$A28&amp;$B$10,'Booklist teachers'!1:1048576,Lists!L34,FALSE),IF($B$9=$A$28,+VLOOKUP($B$2&amp;$A28&amp;$B$10,'Booklist teachers'!1:1048576,Lists!L34,FALSE),0))</f>
        <v>0</v>
      </c>
      <c r="N28" s="9">
        <f>IF($B$8=$A$28,+VLOOKUP($B$2&amp;$A28&amp;$B$10,'Booklist teachers'!1:1048576,Lists!M34,FALSE),IF($B$9=$A$28,+VLOOKUP($B$2&amp;$A28&amp;$B$10,'Booklist teachers'!1:1048576,Lists!M34,FALSE),0))</f>
        <v>0</v>
      </c>
      <c r="O28" s="9">
        <f>IF($B$8=$A$28,+VLOOKUP($B$2&amp;$A28&amp;$B$10,'Booklist teachers'!1:1048576,Lists!N34,FALSE),IF($B$9=$A$28,+VLOOKUP($B$2&amp;$A28&amp;$B$10,'Booklist teachers'!1:1048576,Lists!N34,FALSE),0))</f>
        <v>0</v>
      </c>
      <c r="P28" s="9">
        <f>IF($B$8=$A$28,+VLOOKUP($B$2&amp;$A28&amp;$B$10,'Booklist teachers'!1:1048576,Lists!O34,FALSE),IF($B$9=$A$28,+VLOOKUP($B$2&amp;$A28&amp;$B$10,'Booklist teachers'!1:1048576,Lists!O34,FALSE),0))</f>
        <v>0</v>
      </c>
    </row>
    <row r="29" spans="1:16" ht="204">
      <c r="A29" s="4" t="s">
        <v>47</v>
      </c>
      <c r="B29" s="9" t="str">
        <f>+VLOOKUP($B$2&amp;$A29&amp;Lists!$C$2,'Booklist teachers'!1:1048576,Lists!A34,FALSE)</f>
        <v>Sports material</v>
      </c>
      <c r="C29" s="9" t="str">
        <f>+VLOOKUP($B$2&amp;$A29&amp;Lists!$C$2,'Booklist teachers'!1:1048576,Lists!B34,FALSE)</f>
        <v>0</v>
      </c>
      <c r="D29" s="9" t="str">
        <f>+VLOOKUP($B$2&amp;$A29&amp;Lists!$C$2,'Booklist teachers'!1:1048576,Lists!C34,FALSE)</f>
        <v xml:space="preserve">Proper sport shoes (Solid running shoes are recommended, no Vans for example)  
Sport pants (short or legging is allowed): colour black or dark blue 
T-shirt with logo from the school (will be handed out in the first weeks of school and will be charged on the school account afterwards) 
Tight swim short for the boys (no loose shorts allowed), bathing suit for girls (no bikini's allowed) 
Swim goggles (Speedo, Nabaji, Arena, ...) </v>
      </c>
      <c r="E29" s="9">
        <f>+VLOOKUP($B$2&amp;$A29&amp;Lists!$C$2,'Booklist teachers'!1:1048576,Lists!D34,FALSE)</f>
        <v>0</v>
      </c>
      <c r="F29" s="9">
        <f>+VLOOKUP($B$2&amp;$A29&amp;Lists!$C$2,'Booklist teachers'!1:1048576,Lists!E34,FALSE)</f>
        <v>0</v>
      </c>
      <c r="G29" s="9">
        <f>+VLOOKUP($B$2&amp;$A29&amp;Lists!$C$2,'Booklist teachers'!1:1048576,Lists!F34,FALSE)</f>
        <v>0</v>
      </c>
      <c r="H29" s="9">
        <f>+VLOOKUP($B$2&amp;$A29&amp;Lists!$C$2,'Booklist teachers'!1:1048576,Lists!G34,FALSE)</f>
        <v>0</v>
      </c>
      <c r="I29" s="9">
        <f>+VLOOKUP($B$2&amp;$A29&amp;Lists!$C$2,'Booklist teachers'!1:1048576,Lists!H34,FALSE)</f>
        <v>0</v>
      </c>
      <c r="J29" s="9">
        <f>+VLOOKUP($B$2&amp;$A29&amp;Lists!$C$2,'Booklist teachers'!1:1048576,Lists!I34,FALSE)</f>
        <v>0</v>
      </c>
      <c r="K29" s="9">
        <f>+VLOOKUP($B$2&amp;$A29&amp;Lists!$C$2,'Booklist teachers'!1:1048576,Lists!J34,FALSE)</f>
        <v>0</v>
      </c>
      <c r="L29" s="9">
        <f>+VLOOKUP($B$2&amp;$A29&amp;Lists!$C$2,'Booklist teachers'!1:1048576,Lists!K34,FALSE)</f>
        <v>0</v>
      </c>
      <c r="M29" s="9">
        <f>+VLOOKUP($B$2&amp;$A29&amp;Lists!$C$2,'Booklist teachers'!1:1048576,Lists!L34,FALSE)</f>
        <v>0</v>
      </c>
      <c r="N29" s="9">
        <f>+VLOOKUP($B$2&amp;$A29&amp;Lists!$C$2,'Booklist teachers'!1:1048576,Lists!M34,FALSE)</f>
        <v>0</v>
      </c>
      <c r="O29" s="9">
        <f>+VLOOKUP($B$2&amp;$A29&amp;Lists!$C$2,'Booklist teachers'!1:1048576,Lists!N34,FALSE)</f>
        <v>0</v>
      </c>
      <c r="P29" s="9">
        <f>+VLOOKUP($B$2&amp;$A29&amp;Lists!$C$2,'Booklist teachers'!1:1048576,Lists!O34,FALSE)</f>
        <v>0</v>
      </c>
    </row>
    <row r="30" spans="1:16" ht="62.25" customHeight="1">
      <c r="A30" s="4" t="s">
        <v>16</v>
      </c>
      <c r="B30" s="9" t="str">
        <f>IF($B$8=$A$30,+VLOOKUP($B$2&amp;$A30&amp;Lists!$B$2,'Booklist teachers'!1:1048576,Lists!A34,FALSE),IF($B$9='Choices &amp; booklist'!$A$30,+VLOOKUP($B$2&amp;$A30&amp;Lists!$B$2,'Booklist teachers'!1:1048576,Lists!A34,FALSE),0))</f>
        <v>Check the file 'Art supplies 2020-2021' on the website</v>
      </c>
      <c r="C30" s="9">
        <f>IF($B$8=$A$30,+VLOOKUP($B$2&amp;$A30&amp;Lists!$B$2,'Booklist teachers'!1:1048576,Lists!B34,FALSE),IF($B$9='Choices &amp; booklist'!$A$30,+VLOOKUP($B$2&amp;$A30&amp;Lists!$B$2,'Booklist teachers'!1:1048576,Lists!B34,FALSE),0))</f>
        <v>0</v>
      </c>
      <c r="D30" s="9">
        <f>IF($B$8=$A$30,+VLOOKUP($B$2&amp;$A30&amp;Lists!$B$2,'Booklist teachers'!1:1048576,Lists!C34,FALSE),IF($B$9='Choices &amp; booklist'!$A$30,+VLOOKUP($B$2&amp;$A30&amp;Lists!$B$2,'Booklist teachers'!1:1048576,Lists!C34,FALSE),0))</f>
        <v>0</v>
      </c>
      <c r="E30" s="9">
        <f>IF($B$8=$A$30,+VLOOKUP($B$2&amp;$A30&amp;Lists!$B$2,'Booklist teachers'!1:1048576,Lists!D34,FALSE),IF($B$9='Choices &amp; booklist'!$A$30,+VLOOKUP($B$2&amp;$A30&amp;Lists!$B$2,'Booklist teachers'!1:1048576,Lists!D34,FALSE),0))</f>
        <v>0</v>
      </c>
      <c r="F30" s="9">
        <f>IF($B$8=$A$30,+VLOOKUP($B$2&amp;$A30&amp;Lists!$B$2,'Booklist teachers'!1:1048576,Lists!E34,FALSE),IF($B$9='Choices &amp; booklist'!$A$30,+VLOOKUP($B$2&amp;$A30&amp;Lists!$B$2,'Booklist teachers'!1:1048576,Lists!E34,FALSE),0))</f>
        <v>0</v>
      </c>
      <c r="G30" s="9">
        <f>IF($B$8=$A$30,+VLOOKUP($B$2&amp;$A30&amp;Lists!$B$2,'Booklist teachers'!1:1048576,Lists!F34,FALSE),IF($B$9='Choices &amp; booklist'!$A$30,+VLOOKUP($B$2&amp;$A30&amp;Lists!$B$2,'Booklist teachers'!1:1048576,Lists!F34,FALSE),0))</f>
        <v>0</v>
      </c>
      <c r="H30" s="9">
        <f>IF($B$8=$A$30,+VLOOKUP($B$2&amp;$A30&amp;Lists!$B$2,'Booklist teachers'!1:1048576,Lists!G34,FALSE),IF($B$9='Choices &amp; booklist'!$A$30,+VLOOKUP($B$2&amp;$A30&amp;Lists!$B$2,'Booklist teachers'!1:1048576,Lists!G34,FALSE),0))</f>
        <v>0</v>
      </c>
      <c r="I30" s="9">
        <f>IF($B$8=$A$30,+VLOOKUP($B$2&amp;$A30&amp;Lists!$B$2,'Booklist teachers'!1:1048576,Lists!H34,FALSE),IF($B$9='Choices &amp; booklist'!$A$30,+VLOOKUP($B$2&amp;$A30&amp;Lists!$B$2,'Booklist teachers'!1:1048576,Lists!H34,FALSE),0))</f>
        <v>0</v>
      </c>
      <c r="J30" s="9">
        <f>IF($B$8=$A$30,+VLOOKUP($B$2&amp;$A30&amp;Lists!$B$2,'Booklist teachers'!1:1048576,Lists!I34,FALSE),IF($B$9='Choices &amp; booklist'!$A$30,+VLOOKUP($B$2&amp;$A30&amp;Lists!$B$2,'Booklist teachers'!1:1048576,Lists!I34,FALSE),0))</f>
        <v>0</v>
      </c>
      <c r="K30" s="9">
        <f>IF($B$8=$A$30,+VLOOKUP($B$2&amp;$A30&amp;Lists!$B$2,'Booklist teachers'!1:1048576,Lists!J34,FALSE),IF($B$9='Choices &amp; booklist'!$A$30,+VLOOKUP($B$2&amp;$A30&amp;Lists!$B$2,'Booklist teachers'!1:1048576,Lists!J34,FALSE),0))</f>
        <v>0</v>
      </c>
      <c r="L30" s="9">
        <f>IF($B$8=$A$30,+VLOOKUP($B$2&amp;$A30&amp;Lists!$B$2,'Booklist teachers'!1:1048576,Lists!K34,FALSE),IF($B$9='Choices &amp; booklist'!$A$30,+VLOOKUP($B$2&amp;$A30&amp;Lists!$B$2,'Booklist teachers'!1:1048576,Lists!K34,FALSE),0))</f>
        <v>0</v>
      </c>
      <c r="M30" s="9">
        <f>IF($B$8=$A$30,+VLOOKUP($B$2&amp;$A30&amp;Lists!$B$2,'Booklist teachers'!1:1048576,Lists!L34,FALSE),IF($B$9='Choices &amp; booklist'!$A$30,+VLOOKUP($B$2&amp;$A30&amp;Lists!$B$2,'Booklist teachers'!1:1048576,Lists!L34,FALSE),0))</f>
        <v>0</v>
      </c>
      <c r="N30" s="9">
        <f>IF($B$8=$A$30,+VLOOKUP($B$2&amp;$A30&amp;Lists!$B$2,'Booklist teachers'!1:1048576,Lists!M34,FALSE),IF($B$9='Choices &amp; booklist'!$A$30,+VLOOKUP($B$2&amp;$A30&amp;Lists!$B$2,'Booklist teachers'!1:1048576,Lists!M34,FALSE),0))</f>
        <v>0</v>
      </c>
      <c r="O30" s="9">
        <f>IF($B$8=$A$30,+VLOOKUP($B$2&amp;$A30&amp;Lists!$B$2,'Booklist teachers'!1:1048576,Lists!N34,FALSE),IF($B$9='Choices &amp; booklist'!$A$30,+VLOOKUP($B$2&amp;$A30&amp;Lists!$B$2,'Booklist teachers'!1:1048576,Lists!N34,FALSE),0))</f>
        <v>0</v>
      </c>
      <c r="P30" s="9">
        <f>IF($B$8=$A$30,+VLOOKUP($B$2&amp;$A30&amp;Lists!$B$2,'Booklist teachers'!1:1048576,Lists!O34,FALSE),IF($B$9='Choices &amp; booklist'!$A$30,+VLOOKUP($B$2&amp;$A30&amp;Lists!$B$2,'Booklist teachers'!1:1048576,Lists!O34,FALSE),0))</f>
        <v>0</v>
      </c>
    </row>
    <row r="31" spans="1:16" ht="62.25" customHeight="1">
      <c r="A31" s="4" t="s">
        <v>14</v>
      </c>
      <c r="B31" s="9" t="str">
        <f>IF($B$8=$A31,+VLOOKUP($B$2&amp;$A31&amp;Lists!$B$2,'Booklist teachers'!1:1048576,Lists!A34,FALSE),IF($B$9='Choices &amp; booklist'!$A31,+VLOOKUP($B$2&amp;$A31&amp;Lists!$B$2,'Booklist teachers'!1:1048576,Lists!A34,FALSE),0))</f>
        <v>The subject teacher will inform you at the beginning of the school year</v>
      </c>
      <c r="C31" s="9">
        <f>IF($B$8=$A31,+VLOOKUP($B$2&amp;$A31&amp;Lists!$B$2,'Booklist teachers'!1:1048576,Lists!B34,FALSE),IF($B$9='Choices &amp; booklist'!$A31,+VLOOKUP($B$2&amp;$A31&amp;Lists!$B$2,'Booklist teachers'!1:1048576,Lists!B34,FALSE),0))</f>
        <v>0</v>
      </c>
      <c r="D31" s="9">
        <f>IF($B$8=$A31,+VLOOKUP($B$2&amp;$A31&amp;Lists!$B$2,'Booklist teachers'!1:1048576,Lists!C34,FALSE),IF($B$9='Choices &amp; booklist'!$A31,+VLOOKUP($B$2&amp;$A31&amp;Lists!$B$2,'Booklist teachers'!1:1048576,Lists!C34,FALSE),0))</f>
        <v>0</v>
      </c>
      <c r="E31" s="9">
        <f>IF($B$8=$A31,+VLOOKUP($B$2&amp;$A31&amp;Lists!$B$2,'Booklist teachers'!1:1048576,Lists!D34,FALSE),IF($B$9='Choices &amp; booklist'!$A31,+VLOOKUP($B$2&amp;$A31&amp;Lists!$B$2,'Booklist teachers'!1:1048576,Lists!D34,FALSE),0))</f>
        <v>0</v>
      </c>
      <c r="F31" s="9">
        <f>IF($B$8=$A31,+VLOOKUP($B$2&amp;$A31&amp;Lists!$B$2,'Booklist teachers'!1:1048576,Lists!E34,FALSE),IF($B$9='Choices &amp; booklist'!$A31,+VLOOKUP($B$2&amp;$A31&amp;Lists!$B$2,'Booklist teachers'!1:1048576,Lists!E34,FALSE),0))</f>
        <v>0</v>
      </c>
      <c r="G31" s="9">
        <f>IF($B$8=$A31,+VLOOKUP($B$2&amp;$A31&amp;Lists!$B$2,'Booklist teachers'!1:1048576,Lists!F34,FALSE),IF($B$9='Choices &amp; booklist'!$A31,+VLOOKUP($B$2&amp;$A31&amp;Lists!$B$2,'Booklist teachers'!1:1048576,Lists!F34,FALSE),0))</f>
        <v>0</v>
      </c>
      <c r="H31" s="9">
        <f>IF($B$8=$A31,+VLOOKUP($B$2&amp;$A31&amp;Lists!$B$2,'Booklist teachers'!1:1048576,Lists!G34,FALSE),IF($B$9='Choices &amp; booklist'!$A31,+VLOOKUP($B$2&amp;$A31&amp;Lists!$B$2,'Booklist teachers'!1:1048576,Lists!G34,FALSE),0))</f>
        <v>0</v>
      </c>
      <c r="I31" s="9">
        <f>IF($B$8=$A31,+VLOOKUP($B$2&amp;$A31&amp;Lists!$B$2,'Booklist teachers'!1:1048576,Lists!H34,FALSE),IF($B$9='Choices &amp; booklist'!$A31,+VLOOKUP($B$2&amp;$A31&amp;Lists!$B$2,'Booklist teachers'!1:1048576,Lists!H34,FALSE),0))</f>
        <v>0</v>
      </c>
      <c r="J31" s="9">
        <f>IF($B$8=$A31,+VLOOKUP($B$2&amp;$A31&amp;Lists!$B$2,'Booklist teachers'!1:1048576,Lists!I34,FALSE),IF($B$9='Choices &amp; booklist'!$A31,+VLOOKUP($B$2&amp;$A31&amp;Lists!$B$2,'Booklist teachers'!1:1048576,Lists!I34,FALSE),0))</f>
        <v>0</v>
      </c>
      <c r="K31" s="9">
        <f>IF($B$8=$A31,+VLOOKUP($B$2&amp;$A31&amp;Lists!$B$2,'Booklist teachers'!1:1048576,Lists!J34,FALSE),IF($B$9='Choices &amp; booklist'!$A31,+VLOOKUP($B$2&amp;$A31&amp;Lists!$B$2,'Booklist teachers'!1:1048576,Lists!J34,FALSE),0))</f>
        <v>0</v>
      </c>
      <c r="L31" s="9">
        <f>IF($B$8=$A31,+VLOOKUP($B$2&amp;$A31&amp;Lists!$B$2,'Booklist teachers'!1:1048576,Lists!K34,FALSE),IF($B$9='Choices &amp; booklist'!$A31,+VLOOKUP($B$2&amp;$A31&amp;Lists!$B$2,'Booklist teachers'!1:1048576,Lists!K34,FALSE),0))</f>
        <v>0</v>
      </c>
      <c r="M31" s="9">
        <f>IF($B$8=$A31,+VLOOKUP($B$2&amp;$A31&amp;Lists!$B$2,'Booklist teachers'!1:1048576,Lists!L34,FALSE),IF($B$9='Choices &amp; booklist'!$A31,+VLOOKUP($B$2&amp;$A31&amp;Lists!$B$2,'Booklist teachers'!1:1048576,Lists!L34,FALSE),0))</f>
        <v>0</v>
      </c>
      <c r="N31" s="9">
        <f>IF($B$8=$A31,+VLOOKUP($B$2&amp;$A31&amp;Lists!$B$2,'Booklist teachers'!1:1048576,Lists!M34,FALSE),IF($B$9='Choices &amp; booklist'!$A31,+VLOOKUP($B$2&amp;$A31&amp;Lists!$B$2,'Booklist teachers'!1:1048576,Lists!M34,FALSE),0))</f>
        <v>0</v>
      </c>
      <c r="O31" s="9">
        <f>IF($B$8=$A31,+VLOOKUP($B$2&amp;$A31&amp;Lists!$B$2,'Booklist teachers'!1:1048576,Lists!N34,FALSE),IF($B$9='Choices &amp; booklist'!$A31,+VLOOKUP($B$2&amp;$A31&amp;Lists!$B$2,'Booklist teachers'!1:1048576,Lists!N34,FALSE),0))</f>
        <v>0</v>
      </c>
      <c r="P31" s="9">
        <f>IF($B$8=$A31,+VLOOKUP($B$2&amp;$A31&amp;Lists!$B$2,'Booklist teachers'!1:1048576,Lists!O34,FALSE),IF($B$9='Choices &amp; booklist'!$A31,+VLOOKUP($B$2&amp;$A31&amp;Lists!$B$2,'Booklist teachers'!1:1048576,Lists!O34,FALSE),0))</f>
        <v>0</v>
      </c>
    </row>
  </sheetData>
  <mergeCells count="1">
    <mergeCell ref="B1:D1"/>
  </mergeCells>
  <conditionalFormatting sqref="B29:P31 B14:P27">
    <cfRule type="cellIs" dxfId="23" priority="2" operator="equal">
      <formula>0</formula>
    </cfRule>
  </conditionalFormatting>
  <conditionalFormatting sqref="B28:P28">
    <cfRule type="cellIs" dxfId="22" priority="1" operator="equal">
      <formula>0</formula>
    </cfRule>
  </conditionalFormatting>
  <pageMargins left="0.70866141732283472" right="0.70866141732283472" top="0.74803149606299213" bottom="0.74803149606299213" header="0.31496062992125984" footer="0.31496062992125984"/>
  <pageSetup paperSize="8" scale="71" fitToHeight="0" orientation="landscape" r:id="rId1"/>
  <headerFooter>
    <oddHeader>&amp;C&amp;A &amp;F</oddHeader>
  </headerFooter>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0000000}">
          <x14:formula1>
            <xm:f>Lists!$A$2:$A$3</xm:f>
          </x14:formula1>
          <xm:sqref>B2</xm:sqref>
        </x14:dataValidation>
        <x14:dataValidation type="list" allowBlank="1" showInputMessage="1" showErrorMessage="1" xr:uid="{00000000-0002-0000-0000-000001000000}">
          <x14:formula1>
            <xm:f>Lists!$B$2:$B$5</xm:f>
          </x14:formula1>
          <xm:sqref>B3</xm:sqref>
        </x14:dataValidation>
        <x14:dataValidation type="list" allowBlank="1" showInputMessage="1" showErrorMessage="1" xr:uid="{00000000-0002-0000-0000-000002000000}">
          <x14:formula1>
            <xm:f>Lists!$F$2:$F$3</xm:f>
          </x14:formula1>
          <xm:sqref>B7</xm:sqref>
        </x14:dataValidation>
        <x14:dataValidation type="list" allowBlank="1" showInputMessage="1" showErrorMessage="1" xr:uid="{00000000-0002-0000-0000-000003000000}">
          <x14:formula1>
            <xm:f>Lists!$E$2:$E$6</xm:f>
          </x14:formula1>
          <xm:sqref>B10</xm:sqref>
        </x14:dataValidation>
        <x14:dataValidation type="list" allowBlank="1" showInputMessage="1" showErrorMessage="1" xr:uid="{00000000-0002-0000-0000-000004000000}">
          <x14:formula1>
            <xm:f>Lists!$I$2:$I$3</xm:f>
          </x14:formula1>
          <xm:sqref>B11</xm:sqref>
        </x14:dataValidation>
        <x14:dataValidation type="list" allowBlank="1" showInputMessage="1" showErrorMessage="1" xr:uid="{00000000-0002-0000-0000-000005000000}">
          <x14:formula1>
            <xm:f>Lists!$H$2:$H$4</xm:f>
          </x14:formula1>
          <xm:sqref>D8:D10</xm:sqref>
        </x14:dataValidation>
        <x14:dataValidation type="list" allowBlank="1" showInputMessage="1" showErrorMessage="1" xr:uid="{00000000-0002-0000-0000-000006000000}">
          <x14:formula1>
            <xm:f>Lists!$C$2:$C$4</xm:f>
          </x14:formula1>
          <xm:sqref>B5</xm:sqref>
        </x14:dataValidation>
        <x14:dataValidation type="list" allowBlank="1" showInputMessage="1" showErrorMessage="1" xr:uid="{00000000-0002-0000-0000-000007000000}">
          <x14:formula1>
            <xm:f>Lists!$D$2:$D$7</xm:f>
          </x14:formula1>
          <xm:sqref>B6</xm:sqref>
        </x14:dataValidation>
        <x14:dataValidation type="list" allowBlank="1" showInputMessage="1" showErrorMessage="1" xr:uid="{00000000-0002-0000-0000-000008000000}">
          <x14:formula1>
            <xm:f>Lists!$G$2:$G$9</xm:f>
          </x14:formula1>
          <xm:sqref>B8</xm:sqref>
        </x14:dataValidation>
        <x14:dataValidation type="list" allowBlank="1" showInputMessage="1" showErrorMessage="1" xr:uid="{00000000-0002-0000-0000-000009000000}">
          <x14:formula1>
            <xm:f>Lists!$H$2:$H$9</xm:f>
          </x14:formula1>
          <xm:sqref>B9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4"/>
  <sheetViews>
    <sheetView workbookViewId="0">
      <selection activeCell="B27" sqref="B27"/>
    </sheetView>
  </sheetViews>
  <sheetFormatPr defaultRowHeight="14.45"/>
  <cols>
    <col min="2" max="2" width="16.28515625" bestFit="1" customWidth="1"/>
    <col min="3" max="4" width="10.7109375" bestFit="1" customWidth="1"/>
    <col min="5" max="5" width="13.85546875" bestFit="1" customWidth="1"/>
    <col min="6" max="6" width="12.42578125" bestFit="1" customWidth="1"/>
    <col min="7" max="7" width="13.7109375" bestFit="1" customWidth="1"/>
    <col min="8" max="8" width="27" bestFit="1" customWidth="1"/>
    <col min="9" max="9" width="16.42578125" bestFit="1" customWidth="1"/>
  </cols>
  <sheetData>
    <row r="1" spans="1:10">
      <c r="A1" t="s">
        <v>1</v>
      </c>
      <c r="B1" t="s">
        <v>3</v>
      </c>
      <c r="C1" t="s">
        <v>7</v>
      </c>
      <c r="D1" t="s">
        <v>9</v>
      </c>
      <c r="E1" t="s">
        <v>17</v>
      </c>
      <c r="F1" t="s">
        <v>11</v>
      </c>
      <c r="G1" t="s">
        <v>13</v>
      </c>
      <c r="H1" t="s">
        <v>15</v>
      </c>
      <c r="I1" t="s">
        <v>19</v>
      </c>
      <c r="J1" t="s">
        <v>48</v>
      </c>
    </row>
    <row r="2" spans="1:10">
      <c r="A2" t="s">
        <v>49</v>
      </c>
      <c r="B2" t="s">
        <v>50</v>
      </c>
      <c r="C2" t="s">
        <v>50</v>
      </c>
      <c r="D2" t="s">
        <v>50</v>
      </c>
      <c r="E2" t="s">
        <v>51</v>
      </c>
      <c r="F2" t="s">
        <v>52</v>
      </c>
      <c r="G2" t="s">
        <v>17</v>
      </c>
      <c r="H2" t="s">
        <v>17</v>
      </c>
      <c r="I2" t="s">
        <v>39</v>
      </c>
      <c r="J2" t="s">
        <v>5</v>
      </c>
    </row>
    <row r="3" spans="1:10">
      <c r="A3" t="s">
        <v>2</v>
      </c>
      <c r="B3" t="s">
        <v>8</v>
      </c>
      <c r="C3" t="s">
        <v>8</v>
      </c>
      <c r="D3" t="s">
        <v>8</v>
      </c>
      <c r="E3" t="s">
        <v>18</v>
      </c>
      <c r="F3" t="s">
        <v>12</v>
      </c>
      <c r="G3" t="s">
        <v>45</v>
      </c>
      <c r="H3" t="s">
        <v>45</v>
      </c>
      <c r="I3" t="s">
        <v>20</v>
      </c>
      <c r="J3" t="s">
        <v>7</v>
      </c>
    </row>
    <row r="4" spans="1:10">
      <c r="B4" t="s">
        <v>4</v>
      </c>
      <c r="C4" t="s">
        <v>10</v>
      </c>
      <c r="D4" t="s">
        <v>10</v>
      </c>
      <c r="E4" t="s">
        <v>53</v>
      </c>
      <c r="G4" t="s">
        <v>46</v>
      </c>
      <c r="H4" t="s">
        <v>46</v>
      </c>
      <c r="J4" t="s">
        <v>9</v>
      </c>
    </row>
    <row r="5" spans="1:10">
      <c r="B5" t="s">
        <v>10</v>
      </c>
      <c r="D5" t="s">
        <v>4</v>
      </c>
      <c r="E5" t="s">
        <v>54</v>
      </c>
      <c r="G5" t="s">
        <v>16</v>
      </c>
      <c r="H5" t="s">
        <v>16</v>
      </c>
      <c r="J5" t="s">
        <v>17</v>
      </c>
    </row>
    <row r="6" spans="1:10">
      <c r="D6" t="s">
        <v>53</v>
      </c>
      <c r="E6" t="s">
        <v>10</v>
      </c>
      <c r="G6" t="s">
        <v>55</v>
      </c>
      <c r="H6" t="s">
        <v>55</v>
      </c>
      <c r="J6" t="s">
        <v>56</v>
      </c>
    </row>
    <row r="7" spans="1:10">
      <c r="G7" t="s">
        <v>14</v>
      </c>
      <c r="H7" t="s">
        <v>14</v>
      </c>
      <c r="J7" t="s">
        <v>57</v>
      </c>
    </row>
    <row r="8" spans="1:10">
      <c r="G8" t="s">
        <v>58</v>
      </c>
      <c r="H8" t="s">
        <v>58</v>
      </c>
      <c r="J8" t="s">
        <v>59</v>
      </c>
    </row>
    <row r="9" spans="1:10">
      <c r="G9" t="s">
        <v>60</v>
      </c>
      <c r="H9" t="s">
        <v>60</v>
      </c>
      <c r="J9" t="s">
        <v>61</v>
      </c>
    </row>
    <row r="10" spans="1:10">
      <c r="J10" t="s">
        <v>62</v>
      </c>
    </row>
    <row r="11" spans="1:10">
      <c r="J11" t="s">
        <v>39</v>
      </c>
    </row>
    <row r="12" spans="1:10">
      <c r="J12" t="s">
        <v>20</v>
      </c>
    </row>
    <row r="13" spans="1:10">
      <c r="J13" t="s">
        <v>63</v>
      </c>
    </row>
    <row r="14" spans="1:10">
      <c r="J14" t="s">
        <v>64</v>
      </c>
    </row>
    <row r="15" spans="1:10">
      <c r="J15" t="s">
        <v>65</v>
      </c>
    </row>
    <row r="16" spans="1:10">
      <c r="J16" t="s">
        <v>66</v>
      </c>
    </row>
    <row r="17" spans="10:10">
      <c r="J17" t="s">
        <v>67</v>
      </c>
    </row>
    <row r="18" spans="10:10">
      <c r="J18" t="s">
        <v>41</v>
      </c>
    </row>
    <row r="19" spans="10:10">
      <c r="J19" t="s">
        <v>42</v>
      </c>
    </row>
    <row r="20" spans="10:10">
      <c r="J20" t="s">
        <v>16</v>
      </c>
    </row>
    <row r="21" spans="10:10">
      <c r="J21" t="s">
        <v>55</v>
      </c>
    </row>
    <row r="22" spans="10:10">
      <c r="J22" t="s">
        <v>14</v>
      </c>
    </row>
    <row r="23" spans="10:10">
      <c r="J23" t="s">
        <v>45</v>
      </c>
    </row>
    <row r="24" spans="10:10">
      <c r="J24" t="s">
        <v>60</v>
      </c>
    </row>
    <row r="25" spans="10:10">
      <c r="J25" t="s">
        <v>46</v>
      </c>
    </row>
    <row r="26" spans="10:10">
      <c r="J26" t="s">
        <v>68</v>
      </c>
    </row>
    <row r="27" spans="10:10">
      <c r="J27" t="s">
        <v>69</v>
      </c>
    </row>
    <row r="33" spans="1:15">
      <c r="A33" t="s">
        <v>70</v>
      </c>
    </row>
    <row r="34" spans="1:15">
      <c r="A34">
        <v>9</v>
      </c>
      <c r="B34">
        <v>10</v>
      </c>
      <c r="C34">
        <v>11</v>
      </c>
      <c r="D34">
        <v>12</v>
      </c>
      <c r="E34">
        <v>13</v>
      </c>
      <c r="F34">
        <v>14</v>
      </c>
      <c r="G34">
        <v>15</v>
      </c>
      <c r="H34">
        <v>16</v>
      </c>
      <c r="I34">
        <v>17</v>
      </c>
      <c r="J34">
        <v>18</v>
      </c>
      <c r="K34">
        <v>19</v>
      </c>
      <c r="L34">
        <v>20</v>
      </c>
      <c r="M34">
        <v>21</v>
      </c>
      <c r="N34">
        <v>22</v>
      </c>
      <c r="O34">
        <v>23</v>
      </c>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355"/>
  <sheetViews>
    <sheetView topLeftCell="A216" workbookViewId="0">
      <selection activeCell="A126" sqref="A1:XFD1048576"/>
    </sheetView>
  </sheetViews>
  <sheetFormatPr defaultRowHeight="14.45"/>
  <cols>
    <col min="1" max="1" width="25.28515625" bestFit="1" customWidth="1"/>
    <col min="2" max="8" width="20" bestFit="1" customWidth="1"/>
    <col min="9" max="9" width="89" bestFit="1" customWidth="1"/>
    <col min="10" max="10" width="20" bestFit="1" customWidth="1"/>
    <col min="11" max="11" width="255.7109375" bestFit="1" customWidth="1"/>
    <col min="12" max="12" width="72.28515625" bestFit="1" customWidth="1"/>
    <col min="13" max="13" width="14.5703125" bestFit="1" customWidth="1"/>
    <col min="14" max="14" width="128" bestFit="1" customWidth="1"/>
    <col min="15" max="15" width="53.140625" bestFit="1" customWidth="1"/>
    <col min="16" max="16" width="20" bestFit="1" customWidth="1"/>
    <col min="17" max="17" width="128" bestFit="1" customWidth="1"/>
    <col min="18" max="23" width="20" bestFit="1" customWidth="1"/>
  </cols>
  <sheetData>
    <row r="1" spans="1:23">
      <c r="A1" t="s">
        <v>71</v>
      </c>
      <c r="B1" s="2" t="s">
        <v>72</v>
      </c>
      <c r="C1" s="2" t="s">
        <v>73</v>
      </c>
      <c r="D1" s="2" t="s">
        <v>74</v>
      </c>
      <c r="E1" s="2" t="s">
        <v>0</v>
      </c>
      <c r="F1" s="2" t="s">
        <v>75</v>
      </c>
      <c r="G1" s="2" t="s">
        <v>76</v>
      </c>
      <c r="H1" s="2" t="s">
        <v>77</v>
      </c>
      <c r="I1" s="2" t="s">
        <v>78</v>
      </c>
      <c r="J1" s="2" t="s">
        <v>79</v>
      </c>
      <c r="K1" s="2" t="s">
        <v>80</v>
      </c>
      <c r="L1" s="2" t="s">
        <v>81</v>
      </c>
      <c r="M1" s="2" t="s">
        <v>82</v>
      </c>
      <c r="N1" s="2" t="s">
        <v>83</v>
      </c>
      <c r="O1" s="2" t="s">
        <v>84</v>
      </c>
      <c r="P1" s="2" t="s">
        <v>85</v>
      </c>
      <c r="Q1" s="2" t="s">
        <v>86</v>
      </c>
      <c r="R1" s="2" t="s">
        <v>87</v>
      </c>
      <c r="S1" s="2" t="s">
        <v>88</v>
      </c>
      <c r="T1" s="2" t="s">
        <v>89</v>
      </c>
      <c r="U1" s="2" t="s">
        <v>90</v>
      </c>
      <c r="V1" s="2" t="s">
        <v>91</v>
      </c>
      <c r="W1" s="2" t="s">
        <v>92</v>
      </c>
    </row>
    <row r="2" spans="1:23">
      <c r="A2" t="str">
        <f>+F2&amp;G2&amp;H2</f>
        <v>S1ArtEnglish</v>
      </c>
      <c r="B2" s="3"/>
      <c r="C2" s="3"/>
      <c r="D2" s="2"/>
      <c r="E2" t="s">
        <v>93</v>
      </c>
      <c r="F2" s="2" t="s">
        <v>94</v>
      </c>
      <c r="G2" s="2" t="s">
        <v>16</v>
      </c>
      <c r="H2" s="2" t="s">
        <v>50</v>
      </c>
      <c r="I2" s="14" t="s">
        <v>95</v>
      </c>
      <c r="J2" s="2"/>
      <c r="K2" s="2"/>
      <c r="L2" s="2"/>
      <c r="M2" s="2"/>
      <c r="N2" s="2"/>
      <c r="O2" s="2"/>
      <c r="P2" s="2"/>
      <c r="Q2" s="2"/>
      <c r="R2" s="2"/>
      <c r="S2" s="2"/>
      <c r="T2" s="2"/>
      <c r="U2" s="2"/>
      <c r="V2" s="2"/>
      <c r="W2" s="2"/>
    </row>
    <row r="3" spans="1:23">
      <c r="A3" t="str">
        <f t="shared" ref="A3:A66" si="0">+F3&amp;G3&amp;H3</f>
        <v>S1EthicsDutch</v>
      </c>
      <c r="B3" s="3"/>
      <c r="C3" s="3"/>
      <c r="D3" s="2"/>
      <c r="E3" t="s">
        <v>96</v>
      </c>
      <c r="F3" s="2" t="s">
        <v>94</v>
      </c>
      <c r="G3" s="2" t="s">
        <v>20</v>
      </c>
      <c r="H3" s="2" t="s">
        <v>4</v>
      </c>
      <c r="I3" s="14" t="s">
        <v>97</v>
      </c>
      <c r="J3" s="2"/>
      <c r="K3" s="2"/>
      <c r="L3" s="2"/>
      <c r="M3" s="2"/>
      <c r="N3" s="2"/>
      <c r="O3" s="2"/>
      <c r="P3" s="2"/>
      <c r="Q3" s="2"/>
      <c r="R3" s="2"/>
      <c r="S3" s="2"/>
      <c r="T3" s="2"/>
      <c r="U3" s="2"/>
      <c r="V3" s="2"/>
      <c r="W3" s="2"/>
    </row>
    <row r="4" spans="1:23">
      <c r="A4" t="str">
        <f t="shared" si="0"/>
        <v>S1EthicsEnglish</v>
      </c>
      <c r="B4" s="3"/>
      <c r="C4" s="3"/>
      <c r="D4" s="2"/>
      <c r="E4" t="s">
        <v>98</v>
      </c>
      <c r="F4" s="2" t="s">
        <v>94</v>
      </c>
      <c r="G4" s="2" t="s">
        <v>20</v>
      </c>
      <c r="H4" s="2" t="s">
        <v>50</v>
      </c>
      <c r="I4" s="14" t="s">
        <v>97</v>
      </c>
      <c r="J4" s="2"/>
      <c r="K4" s="2"/>
      <c r="L4" s="2"/>
      <c r="M4" s="2"/>
      <c r="N4" s="2"/>
      <c r="O4" s="2"/>
      <c r="P4" s="2"/>
      <c r="Q4" s="2"/>
      <c r="R4" s="2"/>
      <c r="S4" s="2"/>
      <c r="T4" s="2"/>
      <c r="U4" s="2"/>
      <c r="V4" s="2"/>
      <c r="W4" s="2"/>
    </row>
    <row r="5" spans="1:23">
      <c r="A5" t="str">
        <f t="shared" si="0"/>
        <v>S1EthicsFrench</v>
      </c>
      <c r="B5" s="3"/>
      <c r="C5" s="3"/>
      <c r="D5" s="2"/>
      <c r="E5" t="s">
        <v>99</v>
      </c>
      <c r="F5" s="2" t="s">
        <v>94</v>
      </c>
      <c r="G5" s="2" t="s">
        <v>20</v>
      </c>
      <c r="H5" s="2" t="s">
        <v>8</v>
      </c>
      <c r="I5" s="14" t="s">
        <v>97</v>
      </c>
      <c r="J5" s="2"/>
      <c r="K5" s="2"/>
      <c r="L5" s="2"/>
      <c r="M5" s="2"/>
      <c r="N5" s="2"/>
      <c r="O5" s="2"/>
      <c r="P5" s="2"/>
      <c r="Q5" s="2"/>
      <c r="R5" s="2"/>
      <c r="S5" s="2"/>
      <c r="T5" s="2"/>
      <c r="U5" s="2"/>
      <c r="V5" s="2"/>
      <c r="W5" s="2"/>
    </row>
    <row r="6" spans="1:23">
      <c r="A6" t="str">
        <f t="shared" si="0"/>
        <v>S1Human sciencesDutch</v>
      </c>
      <c r="B6" s="37">
        <v>43991.561157407399</v>
      </c>
      <c r="C6" s="37">
        <v>43991.564965277801</v>
      </c>
      <c r="D6" s="38" t="s">
        <v>100</v>
      </c>
      <c r="E6" s="38" t="s">
        <v>101</v>
      </c>
      <c r="F6" s="38" t="s">
        <v>94</v>
      </c>
      <c r="G6" s="39" t="s">
        <v>63</v>
      </c>
      <c r="H6" s="38" t="s">
        <v>4</v>
      </c>
      <c r="I6" s="38" t="s">
        <v>102</v>
      </c>
      <c r="J6" s="40" t="s">
        <v>103</v>
      </c>
      <c r="K6" s="38"/>
      <c r="L6" s="38" t="s">
        <v>104</v>
      </c>
      <c r="M6" s="40" t="s">
        <v>105</v>
      </c>
      <c r="N6" s="38" t="s">
        <v>106</v>
      </c>
      <c r="O6" s="38" t="s">
        <v>107</v>
      </c>
      <c r="P6" s="40" t="s">
        <v>108</v>
      </c>
      <c r="Q6" s="38"/>
      <c r="R6" s="38"/>
      <c r="S6" s="38"/>
      <c r="T6" s="38"/>
      <c r="U6" s="38"/>
      <c r="V6" s="38"/>
      <c r="W6" s="38"/>
    </row>
    <row r="7" spans="1:23">
      <c r="A7" t="str">
        <f t="shared" si="0"/>
        <v>S1Human sciencesEnglish</v>
      </c>
      <c r="B7" s="3">
        <v>43952.6854282407</v>
      </c>
      <c r="C7" s="3">
        <v>43952.686319444401</v>
      </c>
      <c r="D7" s="2" t="s">
        <v>109</v>
      </c>
      <c r="E7" s="2" t="s">
        <v>110</v>
      </c>
      <c r="F7" s="2" t="s">
        <v>94</v>
      </c>
      <c r="G7" s="41" t="s">
        <v>63</v>
      </c>
      <c r="H7" s="2" t="s">
        <v>50</v>
      </c>
      <c r="I7" s="2" t="s">
        <v>111</v>
      </c>
      <c r="J7" s="15" t="s">
        <v>112</v>
      </c>
      <c r="K7" s="2" t="s">
        <v>113</v>
      </c>
      <c r="L7" s="2"/>
      <c r="M7" s="2"/>
      <c r="N7" s="2"/>
      <c r="O7" s="2"/>
      <c r="P7" s="2"/>
      <c r="Q7" s="2"/>
      <c r="R7" s="2"/>
      <c r="S7" s="2"/>
      <c r="T7" s="2"/>
      <c r="U7" s="2"/>
      <c r="V7" s="2"/>
      <c r="W7" s="2"/>
    </row>
    <row r="8" spans="1:23">
      <c r="A8" t="str">
        <f t="shared" si="0"/>
        <v>S1Human sciencesFrench</v>
      </c>
      <c r="B8" s="3"/>
      <c r="C8" s="3"/>
      <c r="D8" s="2"/>
      <c r="E8" t="s">
        <v>114</v>
      </c>
      <c r="F8" s="2" t="s">
        <v>94</v>
      </c>
      <c r="G8" s="2" t="s">
        <v>63</v>
      </c>
      <c r="H8" s="2" t="s">
        <v>8</v>
      </c>
      <c r="I8" s="14" t="s">
        <v>97</v>
      </c>
      <c r="J8" s="2"/>
      <c r="K8" s="2"/>
      <c r="L8" s="2"/>
      <c r="M8" s="2"/>
      <c r="N8" s="2"/>
      <c r="O8" s="2"/>
      <c r="P8" s="2"/>
      <c r="Q8" s="2"/>
      <c r="R8" s="2"/>
      <c r="S8" s="2"/>
      <c r="T8" s="2"/>
      <c r="U8" s="2"/>
      <c r="V8" s="2"/>
      <c r="W8" s="2"/>
    </row>
    <row r="9" spans="1:23">
      <c r="A9" t="str">
        <f t="shared" si="0"/>
        <v>S1ICTDutch</v>
      </c>
      <c r="B9" s="3"/>
      <c r="C9" s="3"/>
      <c r="D9" s="2"/>
      <c r="E9" t="s">
        <v>115</v>
      </c>
      <c r="F9" s="2" t="s">
        <v>94</v>
      </c>
      <c r="G9" s="2" t="s">
        <v>14</v>
      </c>
      <c r="H9" s="2" t="s">
        <v>4</v>
      </c>
      <c r="I9" s="14" t="s">
        <v>97</v>
      </c>
      <c r="J9" s="2"/>
      <c r="K9" s="2"/>
      <c r="L9" s="2"/>
      <c r="M9" s="2"/>
      <c r="N9" s="2"/>
      <c r="O9" s="2"/>
      <c r="P9" s="2"/>
      <c r="Q9" s="2"/>
      <c r="R9" s="2"/>
      <c r="S9" s="2"/>
      <c r="T9" s="2"/>
      <c r="U9" s="2"/>
      <c r="V9" s="2"/>
      <c r="W9" s="2"/>
    </row>
    <row r="10" spans="1:23">
      <c r="A10" t="str">
        <f t="shared" si="0"/>
        <v>S1ICTEnglish</v>
      </c>
      <c r="B10" s="3"/>
      <c r="C10" s="3"/>
      <c r="D10" s="2"/>
      <c r="E10" t="s">
        <v>116</v>
      </c>
      <c r="F10" s="2" t="s">
        <v>94</v>
      </c>
      <c r="G10" s="2" t="s">
        <v>14</v>
      </c>
      <c r="H10" s="2" t="s">
        <v>50</v>
      </c>
      <c r="I10" s="14" t="s">
        <v>97</v>
      </c>
      <c r="J10" s="2"/>
      <c r="K10" s="2"/>
      <c r="L10" s="2"/>
      <c r="M10" s="2"/>
      <c r="N10" s="2"/>
      <c r="O10" s="2"/>
      <c r="P10" s="2"/>
      <c r="Q10" s="2"/>
      <c r="R10" s="2"/>
      <c r="S10" s="2"/>
      <c r="T10" s="2"/>
      <c r="U10" s="2"/>
      <c r="V10" s="2"/>
      <c r="W10" s="2"/>
    </row>
    <row r="11" spans="1:23">
      <c r="A11" t="str">
        <f t="shared" si="0"/>
        <v>S1ICTFrench</v>
      </c>
      <c r="B11" s="3"/>
      <c r="C11" s="3"/>
      <c r="D11" s="2"/>
      <c r="E11" t="s">
        <v>117</v>
      </c>
      <c r="F11" s="2" t="s">
        <v>94</v>
      </c>
      <c r="G11" s="2" t="s">
        <v>14</v>
      </c>
      <c r="H11" s="2" t="s">
        <v>8</v>
      </c>
      <c r="I11" s="14" t="s">
        <v>97</v>
      </c>
      <c r="J11" s="2"/>
      <c r="K11" s="2"/>
      <c r="L11" s="2"/>
      <c r="M11" s="2"/>
      <c r="N11" s="2"/>
      <c r="O11" s="2"/>
      <c r="P11" s="2"/>
      <c r="Q11" s="2"/>
      <c r="R11" s="2"/>
      <c r="S11" s="2"/>
      <c r="T11" s="2"/>
      <c r="U11" s="2"/>
      <c r="V11" s="2"/>
      <c r="W11" s="2"/>
    </row>
    <row r="12" spans="1:23">
      <c r="A12" t="str">
        <f t="shared" si="0"/>
        <v>S1Integrated sciencesDutch</v>
      </c>
      <c r="B12" s="3"/>
      <c r="C12" s="3"/>
      <c r="D12" s="2"/>
      <c r="E12" t="s">
        <v>118</v>
      </c>
      <c r="F12" s="2" t="s">
        <v>94</v>
      </c>
      <c r="G12" s="2" t="s">
        <v>66</v>
      </c>
      <c r="H12" s="2" t="s">
        <v>4</v>
      </c>
      <c r="I12" s="14" t="s">
        <v>97</v>
      </c>
      <c r="J12" s="2"/>
      <c r="K12" s="2"/>
      <c r="L12" s="2"/>
      <c r="M12" s="2"/>
      <c r="N12" s="2"/>
      <c r="O12" s="2"/>
      <c r="P12" s="2"/>
      <c r="Q12" s="2"/>
      <c r="R12" s="2"/>
      <c r="S12" s="2"/>
      <c r="T12" s="2"/>
      <c r="U12" s="2"/>
      <c r="V12" s="2"/>
      <c r="W12" s="2"/>
    </row>
    <row r="13" spans="1:23">
      <c r="A13" t="str">
        <f t="shared" si="0"/>
        <v>S1Integrated sciencesEnglish</v>
      </c>
      <c r="B13" s="3">
        <v>43989.847685185203</v>
      </c>
      <c r="C13" s="3">
        <v>43989.848321759302</v>
      </c>
      <c r="D13" s="2" t="s">
        <v>119</v>
      </c>
      <c r="E13" s="2" t="s">
        <v>120</v>
      </c>
      <c r="F13" s="2" t="s">
        <v>94</v>
      </c>
      <c r="G13" s="41" t="s">
        <v>66</v>
      </c>
      <c r="H13" s="2" t="s">
        <v>50</v>
      </c>
      <c r="I13" s="2" t="s">
        <v>121</v>
      </c>
      <c r="J13" s="15" t="s">
        <v>122</v>
      </c>
      <c r="K13" s="2" t="s">
        <v>123</v>
      </c>
      <c r="L13" s="2"/>
      <c r="M13" s="2"/>
      <c r="N13" s="2"/>
      <c r="O13" s="2"/>
      <c r="P13" s="2"/>
      <c r="Q13" s="2"/>
      <c r="R13" s="2"/>
      <c r="S13" s="2"/>
      <c r="T13" s="2"/>
      <c r="U13" s="2"/>
      <c r="V13" s="2"/>
      <c r="W13" s="2"/>
    </row>
    <row r="14" spans="1:23">
      <c r="A14" t="str">
        <f t="shared" si="0"/>
        <v>S1Integrated sciencesFrench</v>
      </c>
      <c r="B14" s="3">
        <v>43989.372129629599</v>
      </c>
      <c r="C14" s="3">
        <v>43989.847662036998</v>
      </c>
      <c r="D14" s="2" t="s">
        <v>119</v>
      </c>
      <c r="E14" s="2" t="s">
        <v>120</v>
      </c>
      <c r="F14" s="2" t="s">
        <v>94</v>
      </c>
      <c r="G14" s="41" t="s">
        <v>66</v>
      </c>
      <c r="H14" s="2" t="s">
        <v>8</v>
      </c>
      <c r="I14" s="2" t="s">
        <v>121</v>
      </c>
      <c r="J14" s="15" t="s">
        <v>122</v>
      </c>
      <c r="K14" s="2" t="s">
        <v>123</v>
      </c>
      <c r="L14" s="2"/>
      <c r="M14" s="2"/>
      <c r="N14" s="2"/>
      <c r="O14" s="2"/>
      <c r="P14" s="2"/>
      <c r="Q14" s="2"/>
      <c r="R14" s="2"/>
      <c r="S14" s="2"/>
      <c r="T14" s="2"/>
      <c r="U14" s="2"/>
      <c r="V14" s="2"/>
      <c r="W14" s="2"/>
    </row>
    <row r="15" spans="1:23">
      <c r="A15" t="str">
        <f t="shared" si="0"/>
        <v>S1Language 1Dutch</v>
      </c>
      <c r="B15" s="3"/>
      <c r="C15" s="3"/>
      <c r="D15" s="2"/>
      <c r="E15" t="s">
        <v>124</v>
      </c>
      <c r="F15" s="2" t="s">
        <v>94</v>
      </c>
      <c r="G15" s="2" t="s">
        <v>5</v>
      </c>
      <c r="H15" s="2" t="s">
        <v>4</v>
      </c>
      <c r="I15" s="14" t="s">
        <v>97</v>
      </c>
      <c r="J15" s="2"/>
      <c r="K15" s="2"/>
      <c r="L15" s="2"/>
      <c r="M15" s="2"/>
      <c r="N15" s="2"/>
      <c r="O15" s="2"/>
      <c r="P15" s="2"/>
      <c r="Q15" s="2"/>
      <c r="R15" s="2"/>
      <c r="S15" s="2"/>
      <c r="T15" s="2"/>
      <c r="U15" s="2"/>
      <c r="V15" s="2"/>
      <c r="W15" s="2"/>
    </row>
    <row r="16" spans="1:23">
      <c r="A16" t="str">
        <f t="shared" si="0"/>
        <v>S1Language 1English</v>
      </c>
      <c r="B16" s="3">
        <v>43993.623368055603</v>
      </c>
      <c r="C16" s="3">
        <v>43993.631851851896</v>
      </c>
      <c r="D16" s="2" t="s">
        <v>125</v>
      </c>
      <c r="E16" s="2" t="s">
        <v>126</v>
      </c>
      <c r="F16" s="2" t="s">
        <v>94</v>
      </c>
      <c r="G16" s="41" t="s">
        <v>5</v>
      </c>
      <c r="H16" s="2" t="s">
        <v>50</v>
      </c>
      <c r="I16" s="2" t="s">
        <v>127</v>
      </c>
      <c r="J16" s="15" t="s">
        <v>128</v>
      </c>
      <c r="K16" s="2" t="s">
        <v>129</v>
      </c>
      <c r="L16" s="2" t="s">
        <v>130</v>
      </c>
      <c r="M16" s="15" t="s">
        <v>131</v>
      </c>
      <c r="N16" s="2" t="s">
        <v>132</v>
      </c>
      <c r="O16" s="2" t="s">
        <v>133</v>
      </c>
      <c r="P16" s="15" t="s">
        <v>134</v>
      </c>
      <c r="Q16" s="2" t="s">
        <v>135</v>
      </c>
      <c r="R16" s="2"/>
      <c r="S16" s="2"/>
      <c r="T16" s="2"/>
      <c r="U16" s="2"/>
      <c r="V16" s="2"/>
      <c r="W16" s="2"/>
    </row>
    <row r="17" spans="1:23">
      <c r="A17" t="str">
        <f t="shared" si="0"/>
        <v>S1Language 1Finnish</v>
      </c>
      <c r="B17" s="3"/>
      <c r="C17" s="3"/>
      <c r="D17" s="2"/>
      <c r="E17" t="s">
        <v>136</v>
      </c>
      <c r="F17" s="2" t="s">
        <v>94</v>
      </c>
      <c r="G17" s="2" t="s">
        <v>5</v>
      </c>
      <c r="H17" s="2" t="s">
        <v>137</v>
      </c>
      <c r="I17" s="14" t="s">
        <v>97</v>
      </c>
      <c r="J17" s="2"/>
      <c r="K17" s="2"/>
      <c r="L17" s="2"/>
      <c r="M17" s="2"/>
      <c r="N17" s="2"/>
      <c r="O17" s="2"/>
      <c r="P17" s="2"/>
      <c r="Q17" s="2"/>
      <c r="R17" s="2"/>
      <c r="S17" s="2"/>
      <c r="T17" s="2"/>
      <c r="U17" s="2"/>
      <c r="V17" s="2"/>
      <c r="W17" s="2"/>
    </row>
    <row r="18" spans="1:23">
      <c r="A18" t="str">
        <f t="shared" si="0"/>
        <v>S1Language 1French</v>
      </c>
      <c r="B18" s="3">
        <v>43992.443749999999</v>
      </c>
      <c r="C18" s="3">
        <v>43992.447974536997</v>
      </c>
      <c r="D18" s="2" t="s">
        <v>138</v>
      </c>
      <c r="E18" s="2" t="s">
        <v>139</v>
      </c>
      <c r="F18" s="21" t="s">
        <v>94</v>
      </c>
      <c r="G18" s="21" t="s">
        <v>5</v>
      </c>
      <c r="H18" s="21" t="s">
        <v>8</v>
      </c>
      <c r="I18" s="21" t="s">
        <v>140</v>
      </c>
      <c r="J18" s="22" t="s">
        <v>141</v>
      </c>
      <c r="K18" s="21"/>
      <c r="L18" s="21" t="s">
        <v>142</v>
      </c>
      <c r="M18" s="22" t="s">
        <v>143</v>
      </c>
      <c r="N18" s="21"/>
      <c r="O18" s="21" t="s">
        <v>144</v>
      </c>
      <c r="P18" s="22" t="s">
        <v>145</v>
      </c>
      <c r="Q18" s="21"/>
      <c r="R18" s="21" t="s">
        <v>146</v>
      </c>
      <c r="S18" s="21"/>
      <c r="T18" s="21"/>
      <c r="U18" s="21"/>
      <c r="V18" s="21"/>
      <c r="W18" s="21"/>
    </row>
    <row r="19" spans="1:23">
      <c r="A19" t="str">
        <f t="shared" si="0"/>
        <v>S1Language 1German</v>
      </c>
      <c r="B19" s="3"/>
      <c r="C19" s="3"/>
      <c r="D19" s="2"/>
      <c r="E19" t="s">
        <v>147</v>
      </c>
      <c r="F19" s="2" t="s">
        <v>94</v>
      </c>
      <c r="G19" s="2" t="s">
        <v>5</v>
      </c>
      <c r="H19" s="2" t="s">
        <v>10</v>
      </c>
      <c r="I19" s="14" t="s">
        <v>97</v>
      </c>
      <c r="J19" s="2"/>
      <c r="K19" s="2"/>
      <c r="L19" s="2"/>
      <c r="M19" s="2"/>
      <c r="N19" s="2"/>
      <c r="O19" s="2"/>
      <c r="P19" s="2"/>
      <c r="Q19" s="2"/>
      <c r="R19" s="2"/>
      <c r="S19" s="2"/>
      <c r="T19" s="2"/>
      <c r="U19" s="2"/>
      <c r="V19" s="2"/>
      <c r="W19" s="2"/>
    </row>
    <row r="20" spans="1:23">
      <c r="A20" t="str">
        <f t="shared" si="0"/>
        <v>S1Language 1Italian</v>
      </c>
      <c r="B20" s="3">
        <v>43991.5624074074</v>
      </c>
      <c r="C20" s="3">
        <v>43991.566550925898</v>
      </c>
      <c r="D20" s="2" t="s">
        <v>148</v>
      </c>
      <c r="E20" s="2" t="s">
        <v>149</v>
      </c>
      <c r="F20" s="2" t="s">
        <v>94</v>
      </c>
      <c r="G20" s="41" t="s">
        <v>5</v>
      </c>
      <c r="H20" s="2" t="s">
        <v>18</v>
      </c>
      <c r="I20" s="2" t="s">
        <v>150</v>
      </c>
      <c r="J20" s="15" t="s">
        <v>151</v>
      </c>
      <c r="K20" s="2"/>
      <c r="L20" s="2" t="s">
        <v>152</v>
      </c>
      <c r="M20" s="2" t="s">
        <v>153</v>
      </c>
      <c r="N20" s="2"/>
      <c r="O20" s="2" t="s">
        <v>154</v>
      </c>
      <c r="P20" s="15" t="s">
        <v>155</v>
      </c>
      <c r="Q20" s="2"/>
      <c r="R20" s="2"/>
      <c r="S20" s="2"/>
      <c r="T20" s="2"/>
      <c r="U20" s="2"/>
      <c r="V20" s="2"/>
      <c r="W20" s="2"/>
    </row>
    <row r="21" spans="1:23">
      <c r="A21" t="str">
        <f t="shared" si="0"/>
        <v>S1Language 2English</v>
      </c>
      <c r="B21" s="3">
        <v>43992.8670949074</v>
      </c>
      <c r="C21" s="3">
        <v>43992.868530092601</v>
      </c>
      <c r="D21" s="2" t="s">
        <v>156</v>
      </c>
      <c r="E21" s="2" t="s">
        <v>157</v>
      </c>
      <c r="F21" s="2" t="s">
        <v>94</v>
      </c>
      <c r="G21" s="41" t="s">
        <v>7</v>
      </c>
      <c r="H21" s="2" t="s">
        <v>50</v>
      </c>
      <c r="I21" s="2" t="s">
        <v>158</v>
      </c>
      <c r="J21" s="15" t="s">
        <v>159</v>
      </c>
      <c r="K21" s="2"/>
      <c r="L21" s="2" t="s">
        <v>160</v>
      </c>
      <c r="M21" s="15" t="s">
        <v>161</v>
      </c>
      <c r="N21" s="2"/>
      <c r="O21" s="2" t="s">
        <v>162</v>
      </c>
      <c r="P21" s="15" t="s">
        <v>163</v>
      </c>
      <c r="Q21" s="2"/>
      <c r="R21" s="2"/>
      <c r="S21" s="2"/>
      <c r="T21" s="2"/>
      <c r="U21" s="2"/>
      <c r="V21" s="2"/>
      <c r="W21" s="2"/>
    </row>
    <row r="22" spans="1:23">
      <c r="A22" t="str">
        <f t="shared" si="0"/>
        <v>S1Language 2French</v>
      </c>
      <c r="B22" s="37">
        <v>43992.750648148103</v>
      </c>
      <c r="C22" s="37">
        <v>43992.754884259302</v>
      </c>
      <c r="D22" s="38" t="s">
        <v>138</v>
      </c>
      <c r="E22" s="38" t="s">
        <v>139</v>
      </c>
      <c r="F22" s="42" t="s">
        <v>94</v>
      </c>
      <c r="G22" s="43" t="s">
        <v>7</v>
      </c>
      <c r="H22" s="42" t="s">
        <v>8</v>
      </c>
      <c r="I22" s="42" t="s">
        <v>164</v>
      </c>
      <c r="J22" s="44" t="s">
        <v>165</v>
      </c>
      <c r="K22" s="42"/>
      <c r="L22" s="42" t="s">
        <v>166</v>
      </c>
      <c r="M22" s="44" t="s">
        <v>167</v>
      </c>
      <c r="N22" s="42"/>
      <c r="O22" s="42" t="s">
        <v>168</v>
      </c>
      <c r="P22" s="44" t="s">
        <v>169</v>
      </c>
      <c r="Q22" s="42" t="s">
        <v>170</v>
      </c>
      <c r="R22" s="42" t="s">
        <v>171</v>
      </c>
      <c r="S22" s="44" t="s">
        <v>172</v>
      </c>
      <c r="T22" s="42" t="s">
        <v>170</v>
      </c>
      <c r="U22" s="42" t="s">
        <v>173</v>
      </c>
      <c r="V22" s="23"/>
      <c r="W22" s="42" t="s">
        <v>174</v>
      </c>
    </row>
    <row r="23" spans="1:23">
      <c r="A23" t="str">
        <f t="shared" si="0"/>
        <v>S1Language 2German</v>
      </c>
      <c r="B23" s="3"/>
      <c r="C23" s="3"/>
      <c r="D23" s="2"/>
      <c r="E23" t="s">
        <v>175</v>
      </c>
      <c r="F23" s="2" t="s">
        <v>94</v>
      </c>
      <c r="G23" s="2" t="s">
        <v>7</v>
      </c>
      <c r="H23" s="2" t="s">
        <v>10</v>
      </c>
      <c r="I23" s="14" t="s">
        <v>97</v>
      </c>
      <c r="J23" s="2"/>
      <c r="K23" s="2"/>
      <c r="L23" s="2"/>
      <c r="M23" s="2"/>
      <c r="N23" s="2"/>
      <c r="O23" s="2"/>
      <c r="P23" s="2"/>
      <c r="Q23" s="2"/>
      <c r="R23" s="2"/>
      <c r="S23" s="2"/>
      <c r="T23" s="2"/>
      <c r="U23" s="2"/>
      <c r="V23" s="2"/>
      <c r="W23" s="2"/>
    </row>
    <row r="24" spans="1:23">
      <c r="A24" t="str">
        <f t="shared" si="0"/>
        <v>S1Language 3Dutch</v>
      </c>
      <c r="B24" s="3">
        <v>43992.652812499997</v>
      </c>
      <c r="C24" s="3">
        <v>43992.658287036997</v>
      </c>
      <c r="D24" s="2" t="s">
        <v>176</v>
      </c>
      <c r="E24" s="2" t="s">
        <v>177</v>
      </c>
      <c r="F24" s="2" t="s">
        <v>94</v>
      </c>
      <c r="G24" s="41" t="s">
        <v>9</v>
      </c>
      <c r="H24" s="2" t="s">
        <v>4</v>
      </c>
      <c r="I24" s="2" t="s">
        <v>178</v>
      </c>
      <c r="J24" s="15" t="s">
        <v>179</v>
      </c>
      <c r="K24" s="2" t="s">
        <v>180</v>
      </c>
      <c r="L24" s="2" t="s">
        <v>181</v>
      </c>
      <c r="M24" s="15" t="s">
        <v>182</v>
      </c>
      <c r="N24" s="2" t="s">
        <v>183</v>
      </c>
      <c r="O24" s="2" t="s">
        <v>184</v>
      </c>
      <c r="P24" s="15" t="s">
        <v>185</v>
      </c>
      <c r="Q24" s="2" t="s">
        <v>186</v>
      </c>
      <c r="R24" s="2" t="s">
        <v>187</v>
      </c>
      <c r="S24" s="15" t="s">
        <v>188</v>
      </c>
      <c r="T24" s="2" t="s">
        <v>186</v>
      </c>
      <c r="U24" s="2"/>
      <c r="V24" s="2"/>
      <c r="W24" s="2"/>
    </row>
    <row r="25" spans="1:23">
      <c r="A25" t="str">
        <f t="shared" si="0"/>
        <v>S1Language 3English</v>
      </c>
      <c r="B25" s="37">
        <v>43992.868553240703</v>
      </c>
      <c r="C25" s="37">
        <v>43992.869687500002</v>
      </c>
      <c r="D25" s="38" t="s">
        <v>156</v>
      </c>
      <c r="E25" s="38" t="s">
        <v>157</v>
      </c>
      <c r="F25" s="38" t="s">
        <v>94</v>
      </c>
      <c r="G25" s="39" t="s">
        <v>9</v>
      </c>
      <c r="H25" s="38" t="s">
        <v>50</v>
      </c>
      <c r="I25" s="38" t="s">
        <v>189</v>
      </c>
      <c r="J25" s="40" t="s">
        <v>159</v>
      </c>
      <c r="K25" s="38" t="s">
        <v>190</v>
      </c>
      <c r="L25" s="38" t="s">
        <v>160</v>
      </c>
      <c r="M25" s="40" t="s">
        <v>161</v>
      </c>
      <c r="N25" s="38" t="s">
        <v>191</v>
      </c>
      <c r="O25" s="38"/>
      <c r="P25" s="38"/>
      <c r="Q25" s="38"/>
      <c r="R25" s="38"/>
      <c r="S25" s="38"/>
      <c r="T25" s="38"/>
      <c r="U25" s="38"/>
      <c r="V25" s="38"/>
      <c r="W25" s="38"/>
    </row>
    <row r="26" spans="1:23">
      <c r="A26" t="str">
        <f t="shared" si="0"/>
        <v>S1Language 3French</v>
      </c>
      <c r="B26" s="3">
        <v>43992.794999999998</v>
      </c>
      <c r="C26" s="3">
        <v>43992.797453703701</v>
      </c>
      <c r="D26" s="2" t="s">
        <v>138</v>
      </c>
      <c r="E26" s="2" t="s">
        <v>139</v>
      </c>
      <c r="F26" s="45" t="s">
        <v>94</v>
      </c>
      <c r="G26" s="46" t="s">
        <v>9</v>
      </c>
      <c r="H26" s="45" t="s">
        <v>8</v>
      </c>
      <c r="I26" s="45" t="s">
        <v>192</v>
      </c>
      <c r="J26" s="47" t="s">
        <v>193</v>
      </c>
      <c r="K26" s="45"/>
      <c r="L26" s="45" t="s">
        <v>194</v>
      </c>
      <c r="M26" s="47" t="s">
        <v>195</v>
      </c>
      <c r="N26" s="45"/>
      <c r="O26" s="45" t="s">
        <v>196</v>
      </c>
      <c r="P26" s="47" t="s">
        <v>197</v>
      </c>
      <c r="Q26" s="45" t="s">
        <v>198</v>
      </c>
      <c r="R26" s="45" t="s">
        <v>199</v>
      </c>
      <c r="S26" s="47" t="s">
        <v>200</v>
      </c>
      <c r="T26" s="45" t="s">
        <v>198</v>
      </c>
      <c r="U26" s="45" t="s">
        <v>201</v>
      </c>
      <c r="V26" s="45"/>
      <c r="W26" s="45"/>
    </row>
    <row r="27" spans="1:23">
      <c r="A27" t="str">
        <f t="shared" si="0"/>
        <v>S1Language 3German</v>
      </c>
      <c r="B27" s="3"/>
      <c r="C27" s="3"/>
      <c r="D27" s="2"/>
      <c r="E27" t="s">
        <v>202</v>
      </c>
      <c r="F27" s="2" t="s">
        <v>94</v>
      </c>
      <c r="G27" s="2" t="s">
        <v>9</v>
      </c>
      <c r="H27" s="2" t="s">
        <v>10</v>
      </c>
      <c r="I27" s="14" t="s">
        <v>97</v>
      </c>
      <c r="J27" s="2"/>
      <c r="K27" s="2"/>
      <c r="L27" s="2"/>
      <c r="M27" s="2"/>
      <c r="N27" s="2"/>
      <c r="O27" s="2"/>
      <c r="P27" s="2"/>
      <c r="Q27" s="2"/>
      <c r="R27" s="2"/>
      <c r="S27" s="2"/>
      <c r="T27" s="2"/>
      <c r="U27" s="2"/>
      <c r="V27" s="2"/>
      <c r="W27" s="2"/>
    </row>
    <row r="28" spans="1:23">
      <c r="A28" t="str">
        <f t="shared" si="0"/>
        <v>S1Language 3Spanish</v>
      </c>
      <c r="B28" s="3">
        <v>43992.823032407403</v>
      </c>
      <c r="C28" s="3">
        <v>43992.824548611097</v>
      </c>
      <c r="D28" s="2" t="s">
        <v>203</v>
      </c>
      <c r="E28" s="2" t="s">
        <v>204</v>
      </c>
      <c r="F28" s="2" t="s">
        <v>94</v>
      </c>
      <c r="G28" s="41" t="s">
        <v>9</v>
      </c>
      <c r="H28" s="2" t="s">
        <v>53</v>
      </c>
      <c r="I28" s="2" t="s">
        <v>205</v>
      </c>
      <c r="J28" s="15" t="s">
        <v>206</v>
      </c>
      <c r="K28" s="2"/>
      <c r="L28" s="2" t="s">
        <v>207</v>
      </c>
      <c r="M28" s="15" t="s">
        <v>208</v>
      </c>
      <c r="N28" s="2"/>
      <c r="O28" s="2"/>
      <c r="P28" s="2"/>
      <c r="Q28" s="2"/>
      <c r="R28" s="2"/>
      <c r="S28" s="2"/>
      <c r="T28" s="2"/>
      <c r="U28" s="2"/>
      <c r="V28" s="2"/>
      <c r="W28" s="2"/>
    </row>
    <row r="29" spans="1:23">
      <c r="A29" t="str">
        <f t="shared" si="0"/>
        <v>S1Mathematics 4hrsDutch</v>
      </c>
      <c r="B29" s="3">
        <v>43951.479710648098</v>
      </c>
      <c r="C29" s="3">
        <v>43951.497361111098</v>
      </c>
      <c r="D29" t="s">
        <v>209</v>
      </c>
      <c r="E29" t="s">
        <v>210</v>
      </c>
      <c r="F29" t="s">
        <v>94</v>
      </c>
      <c r="G29" t="s">
        <v>37</v>
      </c>
      <c r="H29" t="s">
        <v>4</v>
      </c>
      <c r="I29" t="s">
        <v>211</v>
      </c>
      <c r="J29" s="48" t="s">
        <v>212</v>
      </c>
      <c r="K29" t="s">
        <v>213</v>
      </c>
      <c r="L29" t="s">
        <v>214</v>
      </c>
      <c r="M29" s="48" t="s">
        <v>215</v>
      </c>
      <c r="N29" t="s">
        <v>213</v>
      </c>
      <c r="O29">
        <v>0</v>
      </c>
      <c r="P29">
        <v>0</v>
      </c>
      <c r="Q29" t="s">
        <v>216</v>
      </c>
    </row>
    <row r="30" spans="1:23">
      <c r="A30" t="str">
        <f t="shared" si="0"/>
        <v>S1Mathematics 4hrsEnglish</v>
      </c>
      <c r="B30" s="37">
        <v>43993.597997685203</v>
      </c>
      <c r="C30" s="37">
        <v>43993.599236111098</v>
      </c>
      <c r="D30" s="38" t="s">
        <v>217</v>
      </c>
      <c r="E30" s="38" t="s">
        <v>218</v>
      </c>
      <c r="F30" s="38" t="s">
        <v>94</v>
      </c>
      <c r="G30" s="39" t="s">
        <v>37</v>
      </c>
      <c r="H30" s="38" t="s">
        <v>50</v>
      </c>
      <c r="I30" s="38" t="s">
        <v>219</v>
      </c>
      <c r="J30" s="40" t="s">
        <v>220</v>
      </c>
      <c r="K30" s="38" t="s">
        <v>221</v>
      </c>
      <c r="L30">
        <v>0</v>
      </c>
      <c r="M30">
        <v>0</v>
      </c>
      <c r="N30" t="s">
        <v>216</v>
      </c>
      <c r="O30" s="38"/>
      <c r="P30" s="38"/>
      <c r="Q30" s="38"/>
      <c r="R30" s="38"/>
      <c r="S30" s="38"/>
      <c r="T30" s="38"/>
      <c r="U30" s="38"/>
      <c r="V30" s="38"/>
      <c r="W30" s="38"/>
    </row>
    <row r="31" spans="1:23">
      <c r="A31" t="str">
        <f t="shared" si="0"/>
        <v>S1Mathematics 4hrsFrench</v>
      </c>
      <c r="B31" s="3">
        <v>43951.539988425902</v>
      </c>
      <c r="C31" s="3">
        <v>43951.542905092603</v>
      </c>
      <c r="D31" t="s">
        <v>222</v>
      </c>
      <c r="E31" t="s">
        <v>223</v>
      </c>
      <c r="F31" t="s">
        <v>94</v>
      </c>
      <c r="G31" t="s">
        <v>37</v>
      </c>
      <c r="H31" t="s">
        <v>8</v>
      </c>
      <c r="I31" t="s">
        <v>224</v>
      </c>
      <c r="J31" s="48" t="s">
        <v>225</v>
      </c>
      <c r="L31" t="s">
        <v>226</v>
      </c>
      <c r="M31" s="48" t="s">
        <v>227</v>
      </c>
      <c r="O31">
        <v>0</v>
      </c>
      <c r="P31">
        <v>0</v>
      </c>
      <c r="Q31" t="s">
        <v>216</v>
      </c>
    </row>
    <row r="32" spans="1:23">
      <c r="A32" t="str">
        <f t="shared" si="0"/>
        <v>S1MusicEnglish</v>
      </c>
      <c r="B32" s="37">
        <v>43993.367060185199</v>
      </c>
      <c r="C32" s="37">
        <v>43993.378067129597</v>
      </c>
      <c r="D32" s="38" t="s">
        <v>228</v>
      </c>
      <c r="E32" s="38" t="s">
        <v>229</v>
      </c>
      <c r="F32" s="38" t="s">
        <v>94</v>
      </c>
      <c r="G32" s="39" t="s">
        <v>55</v>
      </c>
      <c r="H32" s="38" t="s">
        <v>50</v>
      </c>
      <c r="I32" s="38" t="s">
        <v>230</v>
      </c>
      <c r="J32" s="40" t="s">
        <v>231</v>
      </c>
      <c r="K32" s="38"/>
      <c r="L32" s="38" t="s">
        <v>232</v>
      </c>
      <c r="M32" s="40" t="s">
        <v>233</v>
      </c>
      <c r="N32" s="38"/>
      <c r="O32" s="38"/>
      <c r="P32" s="38"/>
      <c r="Q32" s="38"/>
      <c r="R32" s="38"/>
      <c r="S32" s="38"/>
      <c r="T32" s="38"/>
      <c r="U32" s="38"/>
      <c r="V32" s="38"/>
      <c r="W32" s="38"/>
    </row>
    <row r="33" spans="1:23">
      <c r="A33" t="str">
        <f t="shared" si="0"/>
        <v>S1ReligionDutch</v>
      </c>
      <c r="B33" s="3"/>
      <c r="C33" s="3"/>
      <c r="D33" s="2"/>
      <c r="E33" t="s">
        <v>234</v>
      </c>
      <c r="F33" s="2" t="s">
        <v>94</v>
      </c>
      <c r="G33" s="2" t="s">
        <v>39</v>
      </c>
      <c r="H33" s="2" t="s">
        <v>4</v>
      </c>
      <c r="I33" s="14" t="s">
        <v>97</v>
      </c>
      <c r="J33" s="2"/>
      <c r="K33" s="2"/>
      <c r="L33" s="2"/>
      <c r="M33" s="2"/>
      <c r="N33" s="2"/>
      <c r="O33" s="2"/>
      <c r="P33" s="2"/>
      <c r="Q33" s="2"/>
      <c r="R33" s="2"/>
      <c r="S33" s="2"/>
      <c r="T33" s="2"/>
      <c r="U33" s="2"/>
      <c r="V33" s="2"/>
      <c r="W33" s="2"/>
    </row>
    <row r="34" spans="1:23">
      <c r="A34" t="str">
        <f t="shared" si="0"/>
        <v>S1ReligionEnglish</v>
      </c>
      <c r="B34" s="3"/>
      <c r="C34" s="3"/>
      <c r="D34" s="2"/>
      <c r="E34" t="s">
        <v>235</v>
      </c>
      <c r="F34" s="2" t="s">
        <v>94</v>
      </c>
      <c r="G34" s="2" t="s">
        <v>39</v>
      </c>
      <c r="H34" s="2" t="s">
        <v>50</v>
      </c>
      <c r="I34" s="14" t="s">
        <v>97</v>
      </c>
      <c r="J34" s="2"/>
      <c r="K34" s="2"/>
      <c r="L34" s="2"/>
      <c r="M34" s="2"/>
      <c r="N34" s="2"/>
      <c r="O34" s="2"/>
      <c r="P34" s="2"/>
      <c r="Q34" s="2"/>
      <c r="R34" s="2"/>
      <c r="S34" s="2"/>
      <c r="T34" s="2"/>
      <c r="U34" s="2"/>
      <c r="V34" s="2"/>
      <c r="W34" s="2"/>
    </row>
    <row r="35" spans="1:23">
      <c r="A35" t="str">
        <f t="shared" si="0"/>
        <v>S1ReligionFrench</v>
      </c>
      <c r="B35" s="3"/>
      <c r="C35" s="3"/>
      <c r="D35" s="2"/>
      <c r="E35" t="s">
        <v>236</v>
      </c>
      <c r="F35" s="2" t="s">
        <v>94</v>
      </c>
      <c r="G35" s="2" t="s">
        <v>39</v>
      </c>
      <c r="H35" s="2" t="s">
        <v>8</v>
      </c>
      <c r="I35" s="14" t="s">
        <v>97</v>
      </c>
      <c r="J35" s="2"/>
      <c r="K35" s="2"/>
      <c r="L35" s="2"/>
      <c r="M35" s="2"/>
      <c r="N35" s="2"/>
      <c r="O35" s="2"/>
      <c r="P35" s="2"/>
      <c r="Q35" s="2"/>
      <c r="R35" s="2"/>
      <c r="S35" s="2"/>
      <c r="T35" s="2"/>
      <c r="U35" s="2"/>
      <c r="V35" s="2"/>
      <c r="W35" s="2"/>
    </row>
    <row r="36" spans="1:23" ht="72">
      <c r="A36" t="str">
        <f t="shared" si="0"/>
        <v>S1SportsEnglish</v>
      </c>
      <c r="B36" s="3"/>
      <c r="C36" s="3"/>
      <c r="D36" s="2"/>
      <c r="E36" t="s">
        <v>237</v>
      </c>
      <c r="F36" s="2" t="s">
        <v>94</v>
      </c>
      <c r="G36" s="2" t="s">
        <v>47</v>
      </c>
      <c r="H36" s="2" t="s">
        <v>50</v>
      </c>
      <c r="I36" s="2" t="s">
        <v>238</v>
      </c>
      <c r="J36" s="2" t="s">
        <v>122</v>
      </c>
      <c r="K36" s="10" t="s">
        <v>239</v>
      </c>
      <c r="L36" s="2"/>
      <c r="M36" s="2"/>
      <c r="N36" s="2"/>
      <c r="O36" s="2"/>
      <c r="P36" s="2"/>
      <c r="Q36" s="2"/>
      <c r="R36" s="2"/>
      <c r="S36" s="2"/>
      <c r="T36" s="2"/>
      <c r="U36" s="2"/>
      <c r="V36" s="2"/>
      <c r="W36" s="2"/>
    </row>
    <row r="37" spans="1:23">
      <c r="A37" t="str">
        <f t="shared" si="0"/>
        <v>S2ArtEnglish</v>
      </c>
      <c r="B37" s="3"/>
      <c r="C37" s="3"/>
      <c r="D37" s="2"/>
      <c r="E37" t="s">
        <v>240</v>
      </c>
      <c r="F37" s="2" t="s">
        <v>241</v>
      </c>
      <c r="G37" s="2" t="s">
        <v>16</v>
      </c>
      <c r="H37" s="2" t="s">
        <v>50</v>
      </c>
      <c r="I37" s="14" t="s">
        <v>95</v>
      </c>
      <c r="J37" s="2"/>
      <c r="K37" s="2"/>
      <c r="L37" s="2"/>
      <c r="M37" s="2"/>
      <c r="N37" s="2"/>
      <c r="O37" s="2"/>
      <c r="P37" s="2"/>
      <c r="Q37" s="2"/>
      <c r="R37" s="2"/>
      <c r="S37" s="2"/>
      <c r="T37" s="2"/>
      <c r="U37" s="2"/>
      <c r="V37" s="2"/>
      <c r="W37" s="2"/>
    </row>
    <row r="38" spans="1:23">
      <c r="A38" t="str">
        <f t="shared" si="0"/>
        <v>S2EthicsDutch</v>
      </c>
      <c r="B38" s="3"/>
      <c r="C38" s="3"/>
      <c r="D38" s="2"/>
      <c r="E38" t="s">
        <v>242</v>
      </c>
      <c r="F38" s="2" t="s">
        <v>241</v>
      </c>
      <c r="G38" s="2" t="s">
        <v>20</v>
      </c>
      <c r="H38" s="2" t="s">
        <v>4</v>
      </c>
      <c r="I38" s="14" t="s">
        <v>97</v>
      </c>
      <c r="J38" s="2"/>
      <c r="K38" s="2"/>
      <c r="L38" s="2"/>
      <c r="M38" s="2"/>
      <c r="N38" s="2"/>
      <c r="O38" s="2"/>
      <c r="P38" s="2"/>
      <c r="Q38" s="2"/>
      <c r="R38" s="2"/>
      <c r="S38" s="2"/>
      <c r="T38" s="2"/>
      <c r="U38" s="2"/>
      <c r="V38" s="2"/>
      <c r="W38" s="2"/>
    </row>
    <row r="39" spans="1:23">
      <c r="A39" t="str">
        <f t="shared" si="0"/>
        <v>S2EthicsEnglish</v>
      </c>
      <c r="B39" s="3"/>
      <c r="C39" s="3"/>
      <c r="D39" s="2"/>
      <c r="E39" t="s">
        <v>243</v>
      </c>
      <c r="F39" s="2" t="s">
        <v>241</v>
      </c>
      <c r="G39" s="2" t="s">
        <v>20</v>
      </c>
      <c r="H39" s="2" t="s">
        <v>50</v>
      </c>
      <c r="I39" s="14" t="s">
        <v>97</v>
      </c>
      <c r="J39" s="2"/>
      <c r="K39" s="2"/>
      <c r="L39" s="2"/>
      <c r="M39" s="2"/>
      <c r="N39" s="2"/>
      <c r="O39" s="2"/>
      <c r="P39" s="2"/>
      <c r="Q39" s="2"/>
      <c r="R39" s="2"/>
      <c r="S39" s="2"/>
      <c r="T39" s="2"/>
      <c r="U39" s="2"/>
      <c r="V39" s="2"/>
      <c r="W39" s="2"/>
    </row>
    <row r="40" spans="1:23">
      <c r="A40" t="str">
        <f t="shared" si="0"/>
        <v>S2EthicsFrench</v>
      </c>
      <c r="B40" s="3"/>
      <c r="C40" s="3"/>
      <c r="D40" s="2"/>
      <c r="E40" t="s">
        <v>244</v>
      </c>
      <c r="F40" s="2" t="s">
        <v>241</v>
      </c>
      <c r="G40" s="2" t="s">
        <v>20</v>
      </c>
      <c r="H40" s="2" t="s">
        <v>8</v>
      </c>
      <c r="I40" s="14" t="s">
        <v>97</v>
      </c>
      <c r="J40" s="2"/>
      <c r="K40" s="2"/>
      <c r="L40" s="2"/>
      <c r="M40" s="2"/>
      <c r="N40" s="2"/>
      <c r="O40" s="2"/>
      <c r="P40" s="2"/>
      <c r="Q40" s="2"/>
      <c r="R40" s="2"/>
      <c r="S40" s="2"/>
      <c r="T40" s="2"/>
      <c r="U40" s="2"/>
      <c r="V40" s="2"/>
      <c r="W40" s="2"/>
    </row>
    <row r="41" spans="1:23">
      <c r="A41" t="str">
        <f t="shared" si="0"/>
        <v>S2Human sciencesDutch</v>
      </c>
      <c r="B41" s="37">
        <v>43991.568055555603</v>
      </c>
      <c r="C41" s="37">
        <v>43991.568946759297</v>
      </c>
      <c r="D41" s="38" t="s">
        <v>100</v>
      </c>
      <c r="E41" s="38" t="s">
        <v>101</v>
      </c>
      <c r="F41" s="38" t="s">
        <v>241</v>
      </c>
      <c r="G41" s="39" t="s">
        <v>63</v>
      </c>
      <c r="H41" s="38" t="s">
        <v>4</v>
      </c>
      <c r="I41" s="38" t="s">
        <v>245</v>
      </c>
      <c r="J41" s="40" t="s">
        <v>246</v>
      </c>
      <c r="K41" s="38"/>
      <c r="L41" s="38"/>
      <c r="M41" s="38"/>
      <c r="N41" s="38"/>
      <c r="O41" s="38"/>
      <c r="P41" s="38"/>
      <c r="Q41" s="38"/>
      <c r="R41" s="38"/>
      <c r="S41" s="38"/>
      <c r="T41" s="38"/>
      <c r="U41" s="38"/>
      <c r="V41" s="38"/>
      <c r="W41" s="38"/>
    </row>
    <row r="42" spans="1:23">
      <c r="A42" t="str">
        <f t="shared" si="0"/>
        <v>S2Human sciencesEnglish</v>
      </c>
      <c r="B42" s="3">
        <v>43952.686354166697</v>
      </c>
      <c r="C42" s="3">
        <v>43952.686944444402</v>
      </c>
      <c r="D42" s="2" t="s">
        <v>109</v>
      </c>
      <c r="E42" s="2" t="s">
        <v>110</v>
      </c>
      <c r="F42" s="2" t="s">
        <v>241</v>
      </c>
      <c r="G42" s="41" t="s">
        <v>63</v>
      </c>
      <c r="H42" s="2" t="s">
        <v>50</v>
      </c>
      <c r="I42" s="2" t="s">
        <v>247</v>
      </c>
      <c r="J42" s="15" t="s">
        <v>248</v>
      </c>
      <c r="K42" s="2" t="s">
        <v>113</v>
      </c>
      <c r="L42" s="2"/>
      <c r="M42" s="2"/>
      <c r="N42" s="2"/>
      <c r="O42" s="2"/>
      <c r="P42" s="2"/>
      <c r="Q42" s="2"/>
      <c r="R42" s="2"/>
      <c r="S42" s="2"/>
      <c r="T42" s="2"/>
      <c r="U42" s="2"/>
      <c r="V42" s="2"/>
      <c r="W42" s="2"/>
    </row>
    <row r="43" spans="1:23">
      <c r="A43" t="str">
        <f t="shared" si="0"/>
        <v>S2Human sciencesFrench</v>
      </c>
      <c r="B43" s="3"/>
      <c r="C43" s="3"/>
      <c r="D43" s="2"/>
      <c r="E43" t="s">
        <v>249</v>
      </c>
      <c r="F43" s="2" t="s">
        <v>241</v>
      </c>
      <c r="G43" s="2" t="s">
        <v>63</v>
      </c>
      <c r="H43" s="2" t="s">
        <v>8</v>
      </c>
      <c r="I43" s="14" t="s">
        <v>97</v>
      </c>
      <c r="J43" s="2"/>
      <c r="K43" s="2"/>
      <c r="L43" s="2"/>
      <c r="M43" s="2"/>
      <c r="N43" s="2"/>
      <c r="O43" s="2"/>
      <c r="P43" s="2"/>
      <c r="Q43" s="2"/>
      <c r="R43" s="2"/>
      <c r="S43" s="2"/>
      <c r="T43" s="2"/>
      <c r="U43" s="2"/>
      <c r="V43" s="2"/>
      <c r="W43" s="2"/>
    </row>
    <row r="44" spans="1:23">
      <c r="A44" t="str">
        <f t="shared" si="0"/>
        <v>S2ICTDutch</v>
      </c>
      <c r="B44" s="3"/>
      <c r="C44" s="3"/>
      <c r="D44" s="2"/>
      <c r="E44" t="s">
        <v>250</v>
      </c>
      <c r="F44" s="2" t="s">
        <v>241</v>
      </c>
      <c r="G44" s="2" t="s">
        <v>14</v>
      </c>
      <c r="H44" s="2" t="s">
        <v>4</v>
      </c>
      <c r="I44" s="14" t="s">
        <v>97</v>
      </c>
      <c r="J44" s="2"/>
      <c r="K44" s="2"/>
      <c r="L44" s="2"/>
      <c r="M44" s="2"/>
      <c r="N44" s="2"/>
      <c r="O44" s="2"/>
      <c r="P44" s="2"/>
      <c r="Q44" s="2"/>
      <c r="R44" s="2"/>
      <c r="S44" s="2"/>
      <c r="T44" s="2"/>
      <c r="U44" s="2"/>
      <c r="V44" s="2"/>
      <c r="W44" s="2"/>
    </row>
    <row r="45" spans="1:23">
      <c r="A45" t="str">
        <f t="shared" si="0"/>
        <v>S2ICTEnglish</v>
      </c>
      <c r="B45" s="3"/>
      <c r="C45" s="3"/>
      <c r="D45" s="2"/>
      <c r="E45" t="s">
        <v>251</v>
      </c>
      <c r="F45" s="2" t="s">
        <v>241</v>
      </c>
      <c r="G45" s="2" t="s">
        <v>14</v>
      </c>
      <c r="H45" s="2" t="s">
        <v>50</v>
      </c>
      <c r="I45" s="14" t="s">
        <v>97</v>
      </c>
      <c r="J45" s="2"/>
      <c r="K45" s="2"/>
      <c r="L45" s="2"/>
      <c r="M45" s="2"/>
      <c r="N45" s="2"/>
      <c r="O45" s="2"/>
      <c r="P45" s="2"/>
      <c r="Q45" s="2"/>
      <c r="R45" s="2"/>
      <c r="S45" s="2"/>
      <c r="T45" s="2"/>
      <c r="U45" s="2"/>
      <c r="V45" s="2"/>
      <c r="W45" s="2"/>
    </row>
    <row r="46" spans="1:23">
      <c r="A46" t="str">
        <f t="shared" si="0"/>
        <v>S2ICTFrench</v>
      </c>
      <c r="B46" s="3"/>
      <c r="C46" s="3"/>
      <c r="D46" s="2"/>
      <c r="E46" t="s">
        <v>252</v>
      </c>
      <c r="F46" s="2" t="s">
        <v>241</v>
      </c>
      <c r="G46" s="2" t="s">
        <v>14</v>
      </c>
      <c r="H46" s="2" t="s">
        <v>8</v>
      </c>
      <c r="I46" s="14" t="s">
        <v>97</v>
      </c>
      <c r="J46" s="2"/>
      <c r="K46" s="2"/>
      <c r="L46" s="2"/>
      <c r="M46" s="2"/>
      <c r="N46" s="2"/>
      <c r="O46" s="2"/>
      <c r="P46" s="2"/>
      <c r="Q46" s="2"/>
      <c r="R46" s="2"/>
      <c r="S46" s="2"/>
      <c r="T46" s="2"/>
      <c r="U46" s="2"/>
      <c r="V46" s="2"/>
      <c r="W46" s="2"/>
    </row>
    <row r="47" spans="1:23">
      <c r="A47" t="str">
        <f t="shared" si="0"/>
        <v>S2Integrated sciencesDutch</v>
      </c>
      <c r="B47" s="3">
        <v>43993.8598263889</v>
      </c>
      <c r="C47" s="3">
        <v>43993.862037036997</v>
      </c>
      <c r="D47" s="2" t="s">
        <v>253</v>
      </c>
      <c r="E47" s="2" t="s">
        <v>254</v>
      </c>
      <c r="F47" s="2" t="s">
        <v>241</v>
      </c>
      <c r="G47" s="41" t="s">
        <v>66</v>
      </c>
      <c r="H47" s="2" t="s">
        <v>4</v>
      </c>
      <c r="I47" s="2" t="s">
        <v>255</v>
      </c>
      <c r="J47" s="15" t="s">
        <v>122</v>
      </c>
      <c r="K47" s="2"/>
      <c r="L47" s="2"/>
      <c r="M47" s="2"/>
      <c r="N47" s="2" t="s">
        <v>256</v>
      </c>
      <c r="O47" s="2"/>
      <c r="P47" s="2"/>
      <c r="Q47" s="2"/>
      <c r="R47" s="2"/>
      <c r="S47" s="2"/>
      <c r="T47" s="2"/>
      <c r="U47" s="2"/>
      <c r="V47" s="2"/>
      <c r="W47" s="2"/>
    </row>
    <row r="48" spans="1:23">
      <c r="A48" t="str">
        <f t="shared" si="0"/>
        <v>S2Integrated sciencesEnglish</v>
      </c>
      <c r="B48" s="3">
        <v>43989.864930555603</v>
      </c>
      <c r="C48" s="3">
        <v>43989.8655208333</v>
      </c>
      <c r="D48" s="2" t="s">
        <v>119</v>
      </c>
      <c r="E48" s="2" t="s">
        <v>120</v>
      </c>
      <c r="F48" s="2" t="s">
        <v>241</v>
      </c>
      <c r="G48" s="41" t="s">
        <v>66</v>
      </c>
      <c r="H48" s="2" t="s">
        <v>50</v>
      </c>
      <c r="I48" s="2" t="s">
        <v>257</v>
      </c>
      <c r="J48" s="15" t="s">
        <v>122</v>
      </c>
      <c r="K48" s="2" t="s">
        <v>258</v>
      </c>
      <c r="L48" s="2"/>
      <c r="M48" s="2"/>
      <c r="N48" s="2"/>
      <c r="O48" s="2"/>
      <c r="P48" s="2"/>
      <c r="Q48" s="2"/>
      <c r="R48" s="2"/>
      <c r="S48" s="2"/>
      <c r="T48" s="2"/>
      <c r="U48" s="2"/>
      <c r="V48" s="2"/>
      <c r="W48" s="2"/>
    </row>
    <row r="49" spans="1:23">
      <c r="A49" t="str">
        <f t="shared" si="0"/>
        <v>S2Integrated sciencesFrench</v>
      </c>
      <c r="B49" s="3">
        <v>43989.848344907397</v>
      </c>
      <c r="C49" s="3">
        <v>43989.864884259303</v>
      </c>
      <c r="D49" s="2" t="s">
        <v>119</v>
      </c>
      <c r="E49" s="2" t="s">
        <v>120</v>
      </c>
      <c r="F49" s="2" t="s">
        <v>241</v>
      </c>
      <c r="G49" s="41" t="s">
        <v>66</v>
      </c>
      <c r="H49" s="2" t="s">
        <v>8</v>
      </c>
      <c r="I49" s="2" t="s">
        <v>257</v>
      </c>
      <c r="J49" s="15" t="s">
        <v>122</v>
      </c>
      <c r="K49" s="2" t="s">
        <v>258</v>
      </c>
      <c r="L49" s="2"/>
      <c r="M49" s="2"/>
      <c r="N49" s="2"/>
      <c r="O49" s="2"/>
      <c r="P49" s="2"/>
      <c r="Q49" s="2"/>
      <c r="R49" s="2"/>
      <c r="S49" s="2"/>
      <c r="T49" s="2"/>
      <c r="U49" s="2"/>
      <c r="V49" s="2"/>
      <c r="W49" s="2"/>
    </row>
    <row r="50" spans="1:23">
      <c r="A50" t="str">
        <f t="shared" si="0"/>
        <v>S2Language 1Dutch</v>
      </c>
      <c r="B50" s="3">
        <v>43992.649583333303</v>
      </c>
      <c r="C50" s="3">
        <v>43992.652685185203</v>
      </c>
      <c r="D50" s="2" t="s">
        <v>176</v>
      </c>
      <c r="E50" s="2" t="s">
        <v>177</v>
      </c>
      <c r="F50" s="2" t="s">
        <v>241</v>
      </c>
      <c r="G50" s="41" t="s">
        <v>5</v>
      </c>
      <c r="H50" s="2" t="s">
        <v>4</v>
      </c>
      <c r="I50" s="2" t="s">
        <v>259</v>
      </c>
      <c r="J50" s="15" t="s">
        <v>260</v>
      </c>
      <c r="K50" s="2"/>
      <c r="L50" s="2" t="s">
        <v>261</v>
      </c>
      <c r="M50" s="2" t="s">
        <v>262</v>
      </c>
      <c r="N50" s="2" t="s">
        <v>113</v>
      </c>
      <c r="O50" s="2"/>
      <c r="P50" s="2"/>
      <c r="Q50" s="2"/>
      <c r="R50" s="2"/>
      <c r="S50" s="2"/>
      <c r="T50" s="2"/>
      <c r="U50" s="2"/>
      <c r="V50" s="2"/>
      <c r="W50" s="2"/>
    </row>
    <row r="51" spans="1:23">
      <c r="A51" t="str">
        <f t="shared" si="0"/>
        <v>S2Language 1English</v>
      </c>
      <c r="B51" s="3">
        <v>43993.631886574098</v>
      </c>
      <c r="C51" s="3">
        <v>43993.680775462999</v>
      </c>
      <c r="D51" s="2" t="s">
        <v>125</v>
      </c>
      <c r="E51" s="2" t="s">
        <v>126</v>
      </c>
      <c r="F51" s="2" t="s">
        <v>241</v>
      </c>
      <c r="G51" s="41" t="s">
        <v>5</v>
      </c>
      <c r="H51" s="2" t="s">
        <v>50</v>
      </c>
      <c r="I51" s="2" t="s">
        <v>127</v>
      </c>
      <c r="J51" s="15" t="s">
        <v>128</v>
      </c>
      <c r="K51" s="2" t="s">
        <v>263</v>
      </c>
      <c r="L51" s="2" t="s">
        <v>264</v>
      </c>
      <c r="M51" s="15" t="s">
        <v>265</v>
      </c>
      <c r="N51" s="2" t="s">
        <v>266</v>
      </c>
      <c r="O51" s="2" t="s">
        <v>267</v>
      </c>
      <c r="P51" s="2" t="s">
        <v>268</v>
      </c>
      <c r="Q51" s="2" t="s">
        <v>269</v>
      </c>
      <c r="R51" s="2"/>
      <c r="S51" s="2"/>
      <c r="T51" s="2"/>
      <c r="U51" s="2"/>
      <c r="V51" s="2"/>
      <c r="W51" s="2"/>
    </row>
    <row r="52" spans="1:23">
      <c r="A52" t="str">
        <f t="shared" si="0"/>
        <v>S2Language 1French</v>
      </c>
      <c r="B52" s="3">
        <v>43992.448217592602</v>
      </c>
      <c r="C52" s="3">
        <v>43992.451030092598</v>
      </c>
      <c r="D52" s="2" t="s">
        <v>138</v>
      </c>
      <c r="E52" s="2" t="s">
        <v>139</v>
      </c>
      <c r="F52" s="24" t="s">
        <v>241</v>
      </c>
      <c r="G52" s="49" t="s">
        <v>5</v>
      </c>
      <c r="H52" s="24" t="s">
        <v>8</v>
      </c>
      <c r="I52" s="24" t="s">
        <v>270</v>
      </c>
      <c r="J52" s="50" t="s">
        <v>271</v>
      </c>
      <c r="K52" s="24"/>
      <c r="L52" s="24" t="s">
        <v>272</v>
      </c>
      <c r="M52" s="50" t="s">
        <v>273</v>
      </c>
      <c r="N52" s="24"/>
      <c r="O52" s="24" t="s">
        <v>274</v>
      </c>
      <c r="P52" s="50" t="s">
        <v>275</v>
      </c>
      <c r="Q52" s="24"/>
      <c r="R52" s="24" t="s">
        <v>276</v>
      </c>
      <c r="S52" s="24"/>
      <c r="T52" s="24" t="s">
        <v>277</v>
      </c>
      <c r="U52" s="24"/>
      <c r="V52" s="24"/>
      <c r="W52" s="24"/>
    </row>
    <row r="53" spans="1:23">
      <c r="A53" t="str">
        <f t="shared" si="0"/>
        <v>S2Language 1German</v>
      </c>
      <c r="B53" s="3">
        <v>43989.495879629598</v>
      </c>
      <c r="C53" s="3">
        <v>43989.500196759298</v>
      </c>
      <c r="D53" s="2" t="s">
        <v>278</v>
      </c>
      <c r="E53" s="2" t="s">
        <v>279</v>
      </c>
      <c r="F53" s="2" t="s">
        <v>241</v>
      </c>
      <c r="G53" s="41" t="s">
        <v>5</v>
      </c>
      <c r="H53" s="2" t="s">
        <v>10</v>
      </c>
      <c r="I53" s="2" t="s">
        <v>280</v>
      </c>
      <c r="J53" s="15" t="s">
        <v>281</v>
      </c>
      <c r="K53" s="2"/>
      <c r="L53" s="2" t="s">
        <v>282</v>
      </c>
      <c r="M53" s="15" t="s">
        <v>283</v>
      </c>
      <c r="N53" s="2"/>
      <c r="O53" s="2"/>
      <c r="P53" s="2"/>
      <c r="Q53" s="2"/>
      <c r="R53" s="2"/>
      <c r="S53" s="2"/>
      <c r="T53" s="2"/>
      <c r="U53" s="2"/>
      <c r="V53" s="2"/>
      <c r="W53" s="2"/>
    </row>
    <row r="54" spans="1:23">
      <c r="A54" t="str">
        <f t="shared" si="0"/>
        <v>S2Language 1Spanish</v>
      </c>
      <c r="B54" s="37">
        <v>43992.928240740701</v>
      </c>
      <c r="C54" s="37">
        <v>43992.928333333301</v>
      </c>
      <c r="D54" s="38" t="s">
        <v>203</v>
      </c>
      <c r="E54" s="38" t="s">
        <v>204</v>
      </c>
      <c r="F54" s="38" t="s">
        <v>241</v>
      </c>
      <c r="G54" s="39" t="s">
        <v>5</v>
      </c>
      <c r="H54" s="38" t="s">
        <v>53</v>
      </c>
      <c r="I54" s="38" t="s">
        <v>284</v>
      </c>
      <c r="J54" s="40" t="s">
        <v>285</v>
      </c>
      <c r="K54" s="38"/>
      <c r="L54" s="38"/>
      <c r="M54" s="38"/>
      <c r="N54" s="38"/>
      <c r="O54" s="38"/>
      <c r="P54" s="38"/>
      <c r="Q54" s="38"/>
      <c r="R54" s="38"/>
      <c r="S54" s="38"/>
      <c r="T54" s="38"/>
      <c r="U54" s="38"/>
      <c r="V54" s="38"/>
      <c r="W54" s="38"/>
    </row>
    <row r="55" spans="1:23">
      <c r="A55" t="str">
        <f t="shared" si="0"/>
        <v>S2Language 1Swedish</v>
      </c>
      <c r="B55" s="3"/>
      <c r="C55" s="3"/>
      <c r="D55" s="2"/>
      <c r="E55" t="s">
        <v>286</v>
      </c>
      <c r="F55" s="2" t="s">
        <v>241</v>
      </c>
      <c r="G55" s="2" t="s">
        <v>5</v>
      </c>
      <c r="H55" s="2" t="s">
        <v>287</v>
      </c>
      <c r="I55" s="14" t="s">
        <v>97</v>
      </c>
      <c r="J55" s="2"/>
      <c r="K55" s="2"/>
      <c r="L55" s="2"/>
      <c r="M55" s="2"/>
      <c r="N55" s="2"/>
      <c r="O55" s="2"/>
      <c r="P55" s="2"/>
      <c r="Q55" s="2"/>
      <c r="R55" s="2"/>
      <c r="S55" s="2"/>
      <c r="T55" s="2"/>
      <c r="U55" s="2"/>
      <c r="V55" s="2"/>
      <c r="W55" s="2"/>
    </row>
    <row r="56" spans="1:23">
      <c r="A56" t="str">
        <f t="shared" si="0"/>
        <v>S2Language 2English</v>
      </c>
      <c r="B56" s="3">
        <v>43992.869710648098</v>
      </c>
      <c r="C56" s="3">
        <v>43992.871412036999</v>
      </c>
      <c r="D56" s="2" t="s">
        <v>156</v>
      </c>
      <c r="E56" s="2" t="s">
        <v>157</v>
      </c>
      <c r="F56" s="2" t="s">
        <v>241</v>
      </c>
      <c r="G56" s="41" t="s">
        <v>7</v>
      </c>
      <c r="H56" s="2" t="s">
        <v>50</v>
      </c>
      <c r="I56" s="2" t="s">
        <v>288</v>
      </c>
      <c r="J56" s="15" t="s">
        <v>289</v>
      </c>
      <c r="K56" s="2"/>
      <c r="L56" s="2" t="s">
        <v>290</v>
      </c>
      <c r="M56" s="15" t="s">
        <v>291</v>
      </c>
      <c r="N56" s="2"/>
      <c r="O56" s="2" t="s">
        <v>292</v>
      </c>
      <c r="P56" s="15" t="s">
        <v>293</v>
      </c>
      <c r="Q56" s="2"/>
      <c r="R56" s="2"/>
      <c r="S56" s="2"/>
      <c r="T56" s="2"/>
      <c r="U56" s="2"/>
      <c r="V56" s="2"/>
      <c r="W56" s="2"/>
    </row>
    <row r="57" spans="1:23">
      <c r="A57" t="str">
        <f t="shared" si="0"/>
        <v>S2Language 2French</v>
      </c>
      <c r="B57" s="3">
        <v>43992.755659722199</v>
      </c>
      <c r="C57" s="3">
        <v>43992.758252314801</v>
      </c>
      <c r="D57" s="2" t="s">
        <v>138</v>
      </c>
      <c r="E57" s="2" t="s">
        <v>139</v>
      </c>
      <c r="F57" s="23" t="s">
        <v>241</v>
      </c>
      <c r="G57" s="51" t="s">
        <v>7</v>
      </c>
      <c r="H57" s="23" t="s">
        <v>8</v>
      </c>
      <c r="I57" s="23" t="s">
        <v>294</v>
      </c>
      <c r="J57" s="52" t="s">
        <v>295</v>
      </c>
      <c r="K57" s="23"/>
      <c r="L57" s="23" t="s">
        <v>296</v>
      </c>
      <c r="M57" s="52" t="s">
        <v>297</v>
      </c>
      <c r="N57" s="23"/>
      <c r="O57" s="23" t="s">
        <v>168</v>
      </c>
      <c r="P57" s="52" t="s">
        <v>169</v>
      </c>
      <c r="Q57" s="23" t="s">
        <v>298</v>
      </c>
      <c r="R57" s="23" t="s">
        <v>171</v>
      </c>
      <c r="S57" s="52" t="s">
        <v>169</v>
      </c>
      <c r="T57" s="23" t="s">
        <v>298</v>
      </c>
      <c r="U57" s="23" t="s">
        <v>299</v>
      </c>
      <c r="V57" s="23"/>
      <c r="W57" s="23" t="s">
        <v>300</v>
      </c>
    </row>
    <row r="58" spans="1:23">
      <c r="A58" t="str">
        <f t="shared" si="0"/>
        <v>S2Language 2German</v>
      </c>
      <c r="B58" s="3"/>
      <c r="C58" s="3"/>
      <c r="D58" s="2"/>
      <c r="E58" t="s">
        <v>301</v>
      </c>
      <c r="F58" s="2" t="s">
        <v>241</v>
      </c>
      <c r="G58" s="2" t="s">
        <v>7</v>
      </c>
      <c r="H58" s="2" t="s">
        <v>10</v>
      </c>
      <c r="I58" s="14" t="s">
        <v>97</v>
      </c>
      <c r="J58" s="2"/>
      <c r="K58" s="2"/>
      <c r="L58" s="2"/>
      <c r="M58" s="2"/>
      <c r="N58" s="2"/>
      <c r="O58" s="2"/>
      <c r="P58" s="2"/>
      <c r="Q58" s="2"/>
      <c r="R58" s="2"/>
      <c r="S58" s="2"/>
      <c r="T58" s="2"/>
      <c r="U58" s="2"/>
      <c r="V58" s="2"/>
      <c r="W58" s="2"/>
    </row>
    <row r="59" spans="1:23">
      <c r="A59" t="str">
        <f t="shared" si="0"/>
        <v>S2Language 3Dutch</v>
      </c>
      <c r="B59" s="3">
        <v>43993.890254629601</v>
      </c>
      <c r="C59" s="3">
        <v>43993.892326388901</v>
      </c>
      <c r="D59" s="2" t="s">
        <v>302</v>
      </c>
      <c r="E59" s="2" t="s">
        <v>303</v>
      </c>
      <c r="F59" s="2" t="s">
        <v>241</v>
      </c>
      <c r="G59" s="41" t="s">
        <v>9</v>
      </c>
      <c r="H59" s="2" t="s">
        <v>4</v>
      </c>
      <c r="I59" s="2" t="s">
        <v>304</v>
      </c>
      <c r="J59" s="15" t="s">
        <v>179</v>
      </c>
      <c r="K59" s="2" t="s">
        <v>305</v>
      </c>
      <c r="L59" s="2" t="s">
        <v>306</v>
      </c>
      <c r="M59" s="15" t="s">
        <v>182</v>
      </c>
      <c r="N59" s="2" t="s">
        <v>305</v>
      </c>
      <c r="O59" s="2"/>
      <c r="P59" s="2"/>
      <c r="Q59" s="2"/>
      <c r="R59" s="2"/>
      <c r="S59" s="2"/>
      <c r="T59" s="2"/>
      <c r="U59" s="2"/>
      <c r="V59" s="2"/>
      <c r="W59" s="2"/>
    </row>
    <row r="60" spans="1:23">
      <c r="A60" t="str">
        <f t="shared" si="0"/>
        <v>S2Language 3English</v>
      </c>
      <c r="B60" s="37">
        <v>43992.871435185203</v>
      </c>
      <c r="C60" s="37">
        <v>43992.872280092597</v>
      </c>
      <c r="D60" s="38" t="s">
        <v>156</v>
      </c>
      <c r="E60" s="38" t="s">
        <v>157</v>
      </c>
      <c r="F60" s="38" t="s">
        <v>241</v>
      </c>
      <c r="G60" s="39" t="s">
        <v>9</v>
      </c>
      <c r="H60" s="38" t="s">
        <v>50</v>
      </c>
      <c r="I60" s="38" t="s">
        <v>307</v>
      </c>
      <c r="J60" s="40" t="s">
        <v>308</v>
      </c>
      <c r="K60" s="38"/>
      <c r="L60" s="38" t="s">
        <v>160</v>
      </c>
      <c r="M60" s="40" t="s">
        <v>161</v>
      </c>
      <c r="N60" s="38"/>
      <c r="O60" s="38"/>
      <c r="P60" s="38"/>
      <c r="Q60" s="38"/>
      <c r="R60" s="38"/>
      <c r="S60" s="38"/>
      <c r="T60" s="38"/>
      <c r="U60" s="38"/>
      <c r="V60" s="38"/>
      <c r="W60" s="38"/>
    </row>
    <row r="61" spans="1:23">
      <c r="A61" t="str">
        <f t="shared" si="0"/>
        <v>S2Language 3French</v>
      </c>
      <c r="B61" s="37">
        <v>43992.797476851803</v>
      </c>
      <c r="C61" s="37">
        <v>43992.798831018503</v>
      </c>
      <c r="D61" s="38" t="s">
        <v>138</v>
      </c>
      <c r="E61" s="38" t="s">
        <v>139</v>
      </c>
      <c r="F61" s="38" t="s">
        <v>241</v>
      </c>
      <c r="G61" s="39" t="s">
        <v>9</v>
      </c>
      <c r="H61" s="38" t="s">
        <v>8</v>
      </c>
      <c r="I61" s="38" t="s">
        <v>309</v>
      </c>
      <c r="J61" s="40" t="s">
        <v>310</v>
      </c>
      <c r="K61" s="38"/>
      <c r="L61" s="38" t="s">
        <v>311</v>
      </c>
      <c r="M61" s="38" t="s">
        <v>312</v>
      </c>
      <c r="N61" s="38"/>
      <c r="O61" s="38" t="s">
        <v>196</v>
      </c>
      <c r="P61" s="40" t="s">
        <v>197</v>
      </c>
      <c r="Q61" s="38"/>
      <c r="R61" s="38" t="s">
        <v>199</v>
      </c>
      <c r="S61" s="40" t="s">
        <v>200</v>
      </c>
      <c r="T61" s="38"/>
      <c r="U61" s="38" t="s">
        <v>201</v>
      </c>
      <c r="V61" s="38"/>
      <c r="W61" s="38"/>
    </row>
    <row r="62" spans="1:23">
      <c r="A62" t="str">
        <f t="shared" si="0"/>
        <v>S2Language 3Spanish</v>
      </c>
      <c r="B62" s="3">
        <v>43992.767141203702</v>
      </c>
      <c r="C62" s="3">
        <v>43992.776342592602</v>
      </c>
      <c r="D62" s="2" t="s">
        <v>203</v>
      </c>
      <c r="E62" s="2" t="s">
        <v>204</v>
      </c>
      <c r="F62" s="2" t="s">
        <v>241</v>
      </c>
      <c r="G62" s="41" t="s">
        <v>9</v>
      </c>
      <c r="H62" s="2" t="s">
        <v>53</v>
      </c>
      <c r="I62" s="2" t="s">
        <v>313</v>
      </c>
      <c r="J62" s="15" t="s">
        <v>314</v>
      </c>
      <c r="K62" s="2" t="s">
        <v>315</v>
      </c>
      <c r="L62" s="2" t="s">
        <v>316</v>
      </c>
      <c r="M62" s="15" t="s">
        <v>317</v>
      </c>
      <c r="N62" s="2" t="s">
        <v>315</v>
      </c>
      <c r="O62" s="2"/>
      <c r="P62" s="2"/>
      <c r="Q62" s="2"/>
      <c r="R62" s="2"/>
      <c r="S62" s="2"/>
      <c r="T62" s="2"/>
      <c r="U62" s="2"/>
      <c r="V62" s="2"/>
      <c r="W62" s="2"/>
    </row>
    <row r="63" spans="1:23">
      <c r="A63" t="str">
        <f t="shared" si="0"/>
        <v>S2LatinEnglish</v>
      </c>
      <c r="B63" s="3">
        <v>43979.474560185197</v>
      </c>
      <c r="C63" s="3">
        <v>43979.489467592597</v>
      </c>
      <c r="D63" s="2" t="s">
        <v>318</v>
      </c>
      <c r="E63" s="2" t="s">
        <v>319</v>
      </c>
      <c r="F63" s="2" t="s">
        <v>241</v>
      </c>
      <c r="G63" s="41" t="s">
        <v>45</v>
      </c>
      <c r="H63" s="2" t="s">
        <v>50</v>
      </c>
      <c r="I63" s="2" t="s">
        <v>320</v>
      </c>
      <c r="J63" s="15" t="s">
        <v>321</v>
      </c>
      <c r="K63" s="2"/>
      <c r="L63" s="2" t="s">
        <v>322</v>
      </c>
      <c r="M63" s="15" t="s">
        <v>323</v>
      </c>
      <c r="N63" s="2"/>
      <c r="O63" s="2" t="s">
        <v>324</v>
      </c>
      <c r="P63" s="15" t="s">
        <v>325</v>
      </c>
      <c r="Q63" s="2"/>
      <c r="R63" s="2"/>
      <c r="S63" s="2"/>
      <c r="T63" s="2"/>
      <c r="U63" s="2"/>
      <c r="V63" s="2"/>
      <c r="W63" s="2"/>
    </row>
    <row r="64" spans="1:23">
      <c r="A64" t="str">
        <f t="shared" si="0"/>
        <v>S2LatinFrench</v>
      </c>
      <c r="B64" s="3">
        <v>43979.480891203697</v>
      </c>
      <c r="C64" s="3">
        <v>43979.485729166699</v>
      </c>
      <c r="D64" s="2" t="s">
        <v>318</v>
      </c>
      <c r="E64" s="2" t="s">
        <v>319</v>
      </c>
      <c r="F64" s="2" t="s">
        <v>241</v>
      </c>
      <c r="G64" s="41" t="s">
        <v>45</v>
      </c>
      <c r="H64" s="2" t="s">
        <v>8</v>
      </c>
      <c r="I64" s="2" t="s">
        <v>326</v>
      </c>
      <c r="J64" s="15" t="s">
        <v>327</v>
      </c>
      <c r="K64" s="2"/>
      <c r="L64" s="2" t="s">
        <v>328</v>
      </c>
      <c r="M64" s="15" t="s">
        <v>329</v>
      </c>
      <c r="N64" s="2"/>
      <c r="O64" s="2" t="s">
        <v>330</v>
      </c>
      <c r="P64" s="15" t="s">
        <v>331</v>
      </c>
      <c r="Q64" s="2"/>
      <c r="R64" s="2" t="s">
        <v>332</v>
      </c>
      <c r="S64" s="15" t="s">
        <v>333</v>
      </c>
      <c r="T64" s="2"/>
      <c r="U64" s="2"/>
      <c r="V64" s="2"/>
      <c r="W64" s="2"/>
    </row>
    <row r="65" spans="1:23">
      <c r="A65" t="str">
        <f t="shared" si="0"/>
        <v>S2Mathematics 4hrsDutch</v>
      </c>
      <c r="B65" s="3">
        <v>43951.529710648101</v>
      </c>
      <c r="C65" s="3">
        <v>43951.532280092601</v>
      </c>
      <c r="D65" t="s">
        <v>209</v>
      </c>
      <c r="E65" t="s">
        <v>210</v>
      </c>
      <c r="F65" t="s">
        <v>241</v>
      </c>
      <c r="G65" t="s">
        <v>37</v>
      </c>
      <c r="H65" t="s">
        <v>4</v>
      </c>
      <c r="I65" t="s">
        <v>334</v>
      </c>
      <c r="J65" s="48" t="s">
        <v>212</v>
      </c>
      <c r="K65" t="s">
        <v>335</v>
      </c>
      <c r="L65" t="s">
        <v>214</v>
      </c>
      <c r="M65" s="48" t="s">
        <v>215</v>
      </c>
      <c r="N65" t="s">
        <v>336</v>
      </c>
      <c r="O65">
        <v>0</v>
      </c>
      <c r="P65">
        <v>0</v>
      </c>
      <c r="Q65" t="s">
        <v>216</v>
      </c>
    </row>
    <row r="66" spans="1:23">
      <c r="A66" t="str">
        <f t="shared" si="0"/>
        <v>S2Mathematics 4hrsEnglish</v>
      </c>
      <c r="B66" s="3">
        <v>43993.599293981497</v>
      </c>
      <c r="C66" s="3">
        <v>43993.599999999999</v>
      </c>
      <c r="D66" s="2" t="s">
        <v>217</v>
      </c>
      <c r="E66" s="2" t="s">
        <v>218</v>
      </c>
      <c r="F66" s="2" t="s">
        <v>241</v>
      </c>
      <c r="G66" s="41" t="s">
        <v>37</v>
      </c>
      <c r="H66" s="2" t="s">
        <v>50</v>
      </c>
      <c r="I66" s="2" t="s">
        <v>337</v>
      </c>
      <c r="J66" s="15" t="s">
        <v>338</v>
      </c>
      <c r="K66" s="38" t="s">
        <v>221</v>
      </c>
      <c r="L66">
        <v>0</v>
      </c>
      <c r="M66">
        <v>0</v>
      </c>
      <c r="N66" t="s">
        <v>216</v>
      </c>
      <c r="O66" s="2"/>
      <c r="P66" s="2"/>
      <c r="Q66" s="2"/>
      <c r="R66" s="2"/>
      <c r="S66" s="2"/>
      <c r="T66" s="2"/>
      <c r="U66" s="2"/>
      <c r="V66" s="2"/>
      <c r="W66" s="2"/>
    </row>
    <row r="67" spans="1:23">
      <c r="A67" t="str">
        <f t="shared" ref="A67:A130" si="1">+F67&amp;G67&amp;H67</f>
        <v>S2Mathematics 4hrsFrench</v>
      </c>
      <c r="B67" s="3">
        <v>43951.542928240699</v>
      </c>
      <c r="C67" s="3">
        <v>43951.544513888897</v>
      </c>
      <c r="D67" t="s">
        <v>222</v>
      </c>
      <c r="E67" t="s">
        <v>223</v>
      </c>
      <c r="F67" t="s">
        <v>241</v>
      </c>
      <c r="G67" t="s">
        <v>37</v>
      </c>
      <c r="H67" t="s">
        <v>8</v>
      </c>
      <c r="I67" t="s">
        <v>226</v>
      </c>
      <c r="J67" s="48" t="s">
        <v>227</v>
      </c>
      <c r="K67" t="s">
        <v>339</v>
      </c>
      <c r="L67">
        <v>0</v>
      </c>
      <c r="M67">
        <v>0</v>
      </c>
      <c r="N67" t="s">
        <v>216</v>
      </c>
    </row>
    <row r="68" spans="1:23">
      <c r="A68" t="str">
        <f t="shared" si="1"/>
        <v>S2MusicEnglish</v>
      </c>
      <c r="B68" s="3"/>
      <c r="C68" s="3"/>
      <c r="D68" s="2"/>
      <c r="E68" t="s">
        <v>340</v>
      </c>
      <c r="F68" s="2" t="s">
        <v>241</v>
      </c>
      <c r="G68" s="2" t="s">
        <v>55</v>
      </c>
      <c r="H68" s="2" t="s">
        <v>50</v>
      </c>
      <c r="I68" s="14" t="s">
        <v>97</v>
      </c>
      <c r="J68" s="2"/>
      <c r="K68" s="2"/>
      <c r="L68" s="2"/>
      <c r="M68" s="2"/>
      <c r="N68" s="2"/>
      <c r="O68" s="2"/>
      <c r="P68" s="2"/>
      <c r="Q68" s="2"/>
      <c r="R68" s="2"/>
      <c r="S68" s="2"/>
      <c r="T68" s="2"/>
      <c r="U68" s="2"/>
      <c r="V68" s="2"/>
      <c r="W68" s="2"/>
    </row>
    <row r="69" spans="1:23">
      <c r="A69" t="str">
        <f t="shared" si="1"/>
        <v>S2ReligionDutch</v>
      </c>
      <c r="B69" s="3"/>
      <c r="C69" s="3"/>
      <c r="D69" s="2"/>
      <c r="E69" t="s">
        <v>341</v>
      </c>
      <c r="F69" s="2" t="s">
        <v>241</v>
      </c>
      <c r="G69" s="2" t="s">
        <v>39</v>
      </c>
      <c r="H69" s="2" t="s">
        <v>4</v>
      </c>
      <c r="I69" s="14" t="s">
        <v>97</v>
      </c>
      <c r="J69" s="2"/>
      <c r="K69" s="2"/>
      <c r="L69" s="2"/>
      <c r="M69" s="2"/>
      <c r="N69" s="2"/>
      <c r="O69" s="2"/>
      <c r="P69" s="2"/>
      <c r="Q69" s="2"/>
      <c r="R69" s="2"/>
      <c r="S69" s="2"/>
      <c r="T69" s="2"/>
      <c r="U69" s="2"/>
      <c r="V69" s="2"/>
      <c r="W69" s="2"/>
    </row>
    <row r="70" spans="1:23">
      <c r="A70" t="str">
        <f t="shared" si="1"/>
        <v>S2ReligionEnglish</v>
      </c>
      <c r="B70" s="3"/>
      <c r="C70" s="3"/>
      <c r="D70" s="2"/>
      <c r="E70" t="s">
        <v>342</v>
      </c>
      <c r="F70" s="2" t="s">
        <v>241</v>
      </c>
      <c r="G70" s="2" t="s">
        <v>39</v>
      </c>
      <c r="H70" s="2" t="s">
        <v>50</v>
      </c>
      <c r="I70" s="14" t="s">
        <v>97</v>
      </c>
      <c r="J70" s="2"/>
      <c r="K70" s="2"/>
      <c r="L70" s="2"/>
      <c r="M70" s="2"/>
      <c r="N70" s="2"/>
      <c r="O70" s="2"/>
      <c r="P70" s="2"/>
      <c r="Q70" s="2"/>
      <c r="R70" s="2"/>
      <c r="S70" s="2"/>
      <c r="T70" s="2"/>
      <c r="U70" s="2"/>
      <c r="V70" s="2"/>
      <c r="W70" s="2"/>
    </row>
    <row r="71" spans="1:23">
      <c r="A71" t="str">
        <f t="shared" si="1"/>
        <v>S2ReligionFrench</v>
      </c>
      <c r="B71" s="3"/>
      <c r="C71" s="3"/>
      <c r="D71" s="2"/>
      <c r="E71" t="s">
        <v>343</v>
      </c>
      <c r="F71" s="2" t="s">
        <v>241</v>
      </c>
      <c r="G71" s="2" t="s">
        <v>39</v>
      </c>
      <c r="H71" s="2" t="s">
        <v>8</v>
      </c>
      <c r="I71" s="14" t="s">
        <v>97</v>
      </c>
      <c r="J71" s="2"/>
      <c r="K71" s="2"/>
      <c r="L71" s="2"/>
      <c r="M71" s="2"/>
      <c r="N71" s="2"/>
      <c r="O71" s="2"/>
      <c r="P71" s="2"/>
      <c r="Q71" s="2"/>
      <c r="R71" s="2"/>
      <c r="S71" s="2"/>
      <c r="T71" s="2"/>
      <c r="U71" s="2"/>
      <c r="V71" s="2"/>
      <c r="W71" s="2"/>
    </row>
    <row r="72" spans="1:23" ht="72">
      <c r="A72" t="str">
        <f t="shared" si="1"/>
        <v>S2SportsEnglish</v>
      </c>
      <c r="B72" s="3"/>
      <c r="C72" s="3"/>
      <c r="D72" s="2"/>
      <c r="E72" t="s">
        <v>344</v>
      </c>
      <c r="F72" s="2" t="s">
        <v>241</v>
      </c>
      <c r="G72" s="2" t="s">
        <v>47</v>
      </c>
      <c r="H72" s="2" t="s">
        <v>50</v>
      </c>
      <c r="I72" s="2" t="s">
        <v>238</v>
      </c>
      <c r="J72" s="2" t="s">
        <v>122</v>
      </c>
      <c r="K72" s="10" t="s">
        <v>239</v>
      </c>
      <c r="L72" s="2"/>
      <c r="M72" s="2"/>
      <c r="N72" s="2"/>
      <c r="O72" s="2"/>
      <c r="P72" s="2"/>
      <c r="Q72" s="2"/>
      <c r="R72" s="2"/>
      <c r="S72" s="2"/>
      <c r="T72" s="2"/>
      <c r="U72" s="2"/>
      <c r="V72" s="2"/>
      <c r="W72" s="2"/>
    </row>
    <row r="73" spans="1:23">
      <c r="A73" t="str">
        <f t="shared" si="1"/>
        <v>S3ArtEnglish</v>
      </c>
      <c r="B73" s="3"/>
      <c r="C73" s="3"/>
      <c r="D73" s="2"/>
      <c r="E73" t="s">
        <v>345</v>
      </c>
      <c r="F73" s="2" t="s">
        <v>346</v>
      </c>
      <c r="G73" s="2" t="s">
        <v>16</v>
      </c>
      <c r="H73" s="2" t="s">
        <v>50</v>
      </c>
      <c r="I73" s="14" t="s">
        <v>95</v>
      </c>
      <c r="J73" s="2"/>
      <c r="K73" s="2"/>
      <c r="L73" s="2"/>
      <c r="M73" s="2"/>
      <c r="N73" s="2"/>
      <c r="O73" s="2"/>
      <c r="P73" s="2"/>
      <c r="Q73" s="2"/>
      <c r="R73" s="2"/>
      <c r="S73" s="2"/>
      <c r="T73" s="2"/>
      <c r="U73" s="2"/>
      <c r="V73" s="2"/>
      <c r="W73" s="2"/>
    </row>
    <row r="74" spans="1:23">
      <c r="A74" t="str">
        <f t="shared" si="1"/>
        <v>S3EthicsEnglish</v>
      </c>
      <c r="B74" s="3"/>
      <c r="C74" s="3"/>
      <c r="D74" s="2"/>
      <c r="E74" t="s">
        <v>347</v>
      </c>
      <c r="F74" s="2" t="s">
        <v>346</v>
      </c>
      <c r="G74" s="2" t="s">
        <v>20</v>
      </c>
      <c r="H74" s="2" t="s">
        <v>50</v>
      </c>
      <c r="I74" s="14" t="s">
        <v>97</v>
      </c>
      <c r="J74" s="2"/>
      <c r="K74" s="2"/>
      <c r="L74" s="2"/>
      <c r="M74" s="2"/>
      <c r="N74" s="2"/>
      <c r="O74" s="2"/>
      <c r="P74" s="2"/>
      <c r="Q74" s="2"/>
      <c r="R74" s="2"/>
      <c r="S74" s="2"/>
      <c r="T74" s="2"/>
      <c r="U74" s="2"/>
      <c r="V74" s="2"/>
      <c r="W74" s="2"/>
    </row>
    <row r="75" spans="1:23">
      <c r="A75" t="str">
        <f t="shared" si="1"/>
        <v>S3EthicsFrench</v>
      </c>
      <c r="B75" s="3"/>
      <c r="C75" s="3"/>
      <c r="D75" s="2"/>
      <c r="E75" t="s">
        <v>348</v>
      </c>
      <c r="F75" s="2" t="s">
        <v>346</v>
      </c>
      <c r="G75" s="2" t="s">
        <v>20</v>
      </c>
      <c r="H75" s="2" t="s">
        <v>8</v>
      </c>
      <c r="I75" s="14" t="s">
        <v>97</v>
      </c>
      <c r="J75" s="2"/>
      <c r="K75" s="2"/>
      <c r="L75" s="2"/>
      <c r="M75" s="2"/>
      <c r="N75" s="2"/>
      <c r="O75" s="2"/>
      <c r="P75" s="2"/>
      <c r="Q75" s="2"/>
      <c r="R75" s="2"/>
      <c r="S75" s="2"/>
      <c r="T75" s="2"/>
      <c r="U75" s="2"/>
      <c r="V75" s="2"/>
      <c r="W75" s="2"/>
    </row>
    <row r="76" spans="1:23">
      <c r="A76" t="str">
        <f t="shared" si="1"/>
        <v>S3EthicsGerman</v>
      </c>
      <c r="B76" s="3"/>
      <c r="C76" s="3"/>
      <c r="D76" s="2"/>
      <c r="E76" t="s">
        <v>349</v>
      </c>
      <c r="F76" s="2" t="s">
        <v>346</v>
      </c>
      <c r="G76" s="2" t="s">
        <v>20</v>
      </c>
      <c r="H76" s="2" t="s">
        <v>10</v>
      </c>
      <c r="I76" s="14" t="s">
        <v>97</v>
      </c>
      <c r="J76" s="2"/>
      <c r="K76" s="2"/>
      <c r="L76" s="2"/>
      <c r="M76" s="2"/>
      <c r="N76" s="2"/>
      <c r="O76" s="2"/>
      <c r="P76" s="2"/>
      <c r="Q76" s="2"/>
      <c r="R76" s="2"/>
      <c r="S76" s="2"/>
      <c r="T76" s="2"/>
      <c r="U76" s="2"/>
      <c r="V76" s="2"/>
      <c r="W76" s="2"/>
    </row>
    <row r="77" spans="1:23">
      <c r="A77" t="str">
        <f t="shared" si="1"/>
        <v>S3Human sciencesEnglish</v>
      </c>
      <c r="B77" s="3"/>
      <c r="C77" s="3"/>
      <c r="D77" s="2"/>
      <c r="E77" t="s">
        <v>350</v>
      </c>
      <c r="F77" s="2" t="s">
        <v>346</v>
      </c>
      <c r="G77" s="2" t="s">
        <v>63</v>
      </c>
      <c r="H77" s="2" t="s">
        <v>50</v>
      </c>
      <c r="I77" s="14" t="s">
        <v>97</v>
      </c>
      <c r="J77" s="2"/>
      <c r="K77" s="2"/>
      <c r="L77" s="2"/>
      <c r="M77" s="2"/>
      <c r="N77" s="2"/>
      <c r="O77" s="2"/>
      <c r="P77" s="2"/>
      <c r="Q77" s="2"/>
      <c r="R77" s="2"/>
      <c r="S77" s="2"/>
      <c r="T77" s="2"/>
      <c r="U77" s="2"/>
      <c r="V77" s="2"/>
      <c r="W77" s="2"/>
    </row>
    <row r="78" spans="1:23">
      <c r="A78" t="str">
        <f t="shared" si="1"/>
        <v>S3Human sciencesFrench</v>
      </c>
      <c r="B78" s="3"/>
      <c r="C78" s="3"/>
      <c r="D78" s="2"/>
      <c r="E78" t="s">
        <v>351</v>
      </c>
      <c r="F78" s="2" t="s">
        <v>346</v>
      </c>
      <c r="G78" s="2" t="s">
        <v>63</v>
      </c>
      <c r="H78" s="2" t="s">
        <v>8</v>
      </c>
      <c r="I78" s="14" t="s">
        <v>97</v>
      </c>
      <c r="J78" s="2"/>
      <c r="K78" s="2"/>
      <c r="L78" s="2"/>
      <c r="M78" s="2"/>
      <c r="N78" s="2"/>
      <c r="O78" s="2"/>
      <c r="P78" s="2"/>
      <c r="Q78" s="2"/>
      <c r="R78" s="2"/>
      <c r="S78" s="2"/>
      <c r="T78" s="2"/>
      <c r="U78" s="2"/>
      <c r="V78" s="2"/>
      <c r="W78" s="2"/>
    </row>
    <row r="79" spans="1:23">
      <c r="A79" t="str">
        <f t="shared" si="1"/>
        <v>S3Human sciencesGerman</v>
      </c>
      <c r="B79" s="37">
        <v>43992.398379629602</v>
      </c>
      <c r="C79" s="37">
        <v>43992.409085648098</v>
      </c>
      <c r="D79" s="38" t="s">
        <v>352</v>
      </c>
      <c r="E79" s="38" t="s">
        <v>353</v>
      </c>
      <c r="F79" s="38" t="s">
        <v>346</v>
      </c>
      <c r="G79" s="39" t="s">
        <v>63</v>
      </c>
      <c r="H79" s="38" t="s">
        <v>10</v>
      </c>
      <c r="I79" s="38" t="s">
        <v>354</v>
      </c>
      <c r="J79" s="40" t="s">
        <v>355</v>
      </c>
      <c r="K79" s="38" t="s">
        <v>356</v>
      </c>
      <c r="L79" s="38"/>
      <c r="M79" s="38"/>
      <c r="N79" s="38"/>
      <c r="O79" s="38"/>
      <c r="P79" s="38"/>
      <c r="Q79" s="38"/>
      <c r="R79" s="38"/>
      <c r="S79" s="38"/>
      <c r="T79" s="38"/>
      <c r="U79" s="38"/>
      <c r="V79" s="38"/>
      <c r="W79" s="38"/>
    </row>
    <row r="80" spans="1:23">
      <c r="A80" t="str">
        <f t="shared" si="1"/>
        <v>S3ICTEnglish</v>
      </c>
      <c r="B80" s="3"/>
      <c r="C80" s="3"/>
      <c r="D80" s="2"/>
      <c r="E80" t="s">
        <v>357</v>
      </c>
      <c r="F80" s="2" t="s">
        <v>346</v>
      </c>
      <c r="G80" s="2" t="s">
        <v>14</v>
      </c>
      <c r="H80" s="2" t="s">
        <v>50</v>
      </c>
      <c r="I80" s="14" t="s">
        <v>97</v>
      </c>
      <c r="J80" s="2"/>
      <c r="K80" s="2"/>
      <c r="L80" s="2"/>
      <c r="M80" s="2"/>
      <c r="N80" s="2"/>
      <c r="O80" s="2"/>
      <c r="P80" s="2"/>
      <c r="Q80" s="2"/>
      <c r="R80" s="2"/>
      <c r="S80" s="2"/>
      <c r="T80" s="2"/>
      <c r="U80" s="2"/>
      <c r="V80" s="2"/>
      <c r="W80" s="2"/>
    </row>
    <row r="81" spans="1:23">
      <c r="A81" t="str">
        <f t="shared" si="1"/>
        <v>S3Integrated sciencesDutch</v>
      </c>
      <c r="B81" s="3">
        <v>43993.913958333302</v>
      </c>
      <c r="C81" s="3">
        <v>43993.915347222202</v>
      </c>
      <c r="D81" s="2" t="s">
        <v>119</v>
      </c>
      <c r="E81" s="2" t="s">
        <v>120</v>
      </c>
      <c r="F81" s="2" t="s">
        <v>346</v>
      </c>
      <c r="G81" s="41" t="s">
        <v>66</v>
      </c>
      <c r="H81" s="2" t="s">
        <v>4</v>
      </c>
      <c r="I81" s="2" t="s">
        <v>358</v>
      </c>
      <c r="J81" s="15" t="s">
        <v>359</v>
      </c>
      <c r="K81" s="2"/>
      <c r="L81" s="25" t="s">
        <v>360</v>
      </c>
      <c r="M81" s="2"/>
      <c r="N81" s="2"/>
      <c r="O81" s="2"/>
      <c r="P81" s="2"/>
      <c r="Q81" s="2"/>
      <c r="R81" s="2"/>
      <c r="S81" s="2"/>
      <c r="T81" s="2"/>
      <c r="U81" s="2"/>
      <c r="V81" s="2"/>
      <c r="W81" s="2"/>
    </row>
    <row r="82" spans="1:23">
      <c r="A82" t="str">
        <f t="shared" si="1"/>
        <v>S3Integrated sciencesEnglish</v>
      </c>
      <c r="B82" s="3">
        <v>43986.542094907403</v>
      </c>
      <c r="C82" s="3">
        <v>43987.365428240701</v>
      </c>
      <c r="D82" s="2" t="s">
        <v>119</v>
      </c>
      <c r="E82" s="2" t="s">
        <v>120</v>
      </c>
      <c r="F82" s="2" t="s">
        <v>346</v>
      </c>
      <c r="G82" s="41" t="s">
        <v>66</v>
      </c>
      <c r="H82" s="2" t="s">
        <v>50</v>
      </c>
      <c r="I82" s="2" t="s">
        <v>361</v>
      </c>
      <c r="J82" s="15" t="s">
        <v>362</v>
      </c>
      <c r="K82" s="2" t="s">
        <v>363</v>
      </c>
      <c r="L82" s="2" t="s">
        <v>364</v>
      </c>
      <c r="M82" s="15" t="s">
        <v>365</v>
      </c>
      <c r="N82" s="2" t="s">
        <v>366</v>
      </c>
      <c r="O82" s="2" t="s">
        <v>367</v>
      </c>
      <c r="P82" s="15" t="s">
        <v>368</v>
      </c>
      <c r="Q82" s="2" t="s">
        <v>366</v>
      </c>
      <c r="R82" s="2"/>
      <c r="S82" s="2"/>
      <c r="T82" s="2"/>
      <c r="U82" s="2"/>
      <c r="V82" s="2"/>
      <c r="W82" s="2"/>
    </row>
    <row r="83" spans="1:23">
      <c r="A83" t="str">
        <f t="shared" si="1"/>
        <v>S3Integrated sciencesFrench</v>
      </c>
      <c r="B83" s="3"/>
      <c r="C83" s="3"/>
      <c r="D83" s="2"/>
      <c r="E83" t="s">
        <v>369</v>
      </c>
      <c r="F83" s="2" t="s">
        <v>346</v>
      </c>
      <c r="G83" s="2" t="s">
        <v>66</v>
      </c>
      <c r="H83" s="2" t="s">
        <v>8</v>
      </c>
      <c r="I83" s="14" t="s">
        <v>97</v>
      </c>
      <c r="J83" s="2"/>
      <c r="K83" s="2"/>
      <c r="L83" s="2"/>
      <c r="M83" s="2"/>
      <c r="N83" s="2"/>
      <c r="O83" s="2"/>
      <c r="P83" s="2"/>
      <c r="Q83" s="2"/>
      <c r="R83" s="2"/>
      <c r="S83" s="2"/>
      <c r="T83" s="2"/>
      <c r="U83" s="2"/>
      <c r="V83" s="2"/>
      <c r="W83" s="2"/>
    </row>
    <row r="84" spans="1:23" ht="27.6">
      <c r="A84" t="str">
        <f t="shared" si="1"/>
        <v>S3Language 1Dutch</v>
      </c>
      <c r="B84" s="12">
        <v>43998.709270833337</v>
      </c>
      <c r="C84" s="12">
        <v>43998.715381944443</v>
      </c>
      <c r="D84" s="13" t="s">
        <v>370</v>
      </c>
      <c r="E84" t="s">
        <v>371</v>
      </c>
      <c r="F84" s="2" t="s">
        <v>346</v>
      </c>
      <c r="G84" s="2" t="s">
        <v>5</v>
      </c>
      <c r="H84" s="2" t="s">
        <v>4</v>
      </c>
      <c r="I84" s="14" t="s">
        <v>372</v>
      </c>
      <c r="J84" s="2" t="s">
        <v>373</v>
      </c>
      <c r="K84" s="2"/>
      <c r="L84" s="2"/>
      <c r="M84" s="2"/>
      <c r="N84" s="2"/>
      <c r="O84" s="2"/>
      <c r="P84" s="2"/>
      <c r="Q84" s="2"/>
      <c r="R84" s="2"/>
      <c r="S84" s="2"/>
      <c r="T84" s="2"/>
      <c r="U84" s="2"/>
      <c r="V84" s="2"/>
      <c r="W84" s="2"/>
    </row>
    <row r="85" spans="1:23">
      <c r="A85" t="str">
        <f t="shared" si="1"/>
        <v>S3Language 1English</v>
      </c>
      <c r="B85" s="3">
        <v>43993.680798611102</v>
      </c>
      <c r="C85" s="3">
        <v>43993.690219907403</v>
      </c>
      <c r="D85" s="2" t="s">
        <v>125</v>
      </c>
      <c r="E85" s="2" t="s">
        <v>126</v>
      </c>
      <c r="F85" s="2" t="s">
        <v>346</v>
      </c>
      <c r="G85" s="41" t="s">
        <v>5</v>
      </c>
      <c r="H85" s="2" t="s">
        <v>50</v>
      </c>
      <c r="I85" s="2" t="s">
        <v>374</v>
      </c>
      <c r="J85" s="15" t="s">
        <v>375</v>
      </c>
      <c r="K85" s="2" t="s">
        <v>376</v>
      </c>
      <c r="L85" s="2" t="s">
        <v>377</v>
      </c>
      <c r="M85" s="15" t="s">
        <v>378</v>
      </c>
      <c r="N85" s="2"/>
      <c r="O85" s="2" t="s">
        <v>379</v>
      </c>
      <c r="P85" s="15" t="s">
        <v>380</v>
      </c>
      <c r="Q85" s="2"/>
      <c r="R85" s="2" t="s">
        <v>381</v>
      </c>
      <c r="S85" s="15" t="s">
        <v>382</v>
      </c>
      <c r="T85" s="2"/>
      <c r="U85" s="2"/>
      <c r="V85" s="2"/>
      <c r="W85" s="2"/>
    </row>
    <row r="86" spans="1:23">
      <c r="A86" t="str">
        <f t="shared" si="1"/>
        <v>S3Language 1French</v>
      </c>
      <c r="B86" s="37">
        <v>43990.491770833301</v>
      </c>
      <c r="C86" s="37">
        <v>43990.494722222204</v>
      </c>
      <c r="D86" s="38" t="s">
        <v>318</v>
      </c>
      <c r="E86" s="38" t="s">
        <v>319</v>
      </c>
      <c r="F86" s="53" t="s">
        <v>346</v>
      </c>
      <c r="G86" s="54" t="s">
        <v>5</v>
      </c>
      <c r="H86" s="53" t="s">
        <v>8</v>
      </c>
      <c r="I86" s="53" t="s">
        <v>383</v>
      </c>
      <c r="J86" s="55" t="s">
        <v>384</v>
      </c>
      <c r="K86" s="53" t="s">
        <v>385</v>
      </c>
      <c r="L86" s="53" t="s">
        <v>386</v>
      </c>
      <c r="M86" s="55" t="s">
        <v>387</v>
      </c>
      <c r="N86" s="24"/>
      <c r="O86" s="53" t="s">
        <v>388</v>
      </c>
      <c r="P86" s="55" t="s">
        <v>389</v>
      </c>
      <c r="Q86" s="53"/>
      <c r="R86" s="53"/>
      <c r="S86" s="53"/>
      <c r="T86" s="53"/>
      <c r="U86" s="53"/>
      <c r="V86" s="53"/>
      <c r="W86" s="53"/>
    </row>
    <row r="87" spans="1:23">
      <c r="A87" t="str">
        <f t="shared" si="1"/>
        <v>S3Language 1German</v>
      </c>
      <c r="B87" s="3">
        <v>43989.5004050926</v>
      </c>
      <c r="C87" s="3">
        <v>43989.502164351798</v>
      </c>
      <c r="D87" s="2" t="s">
        <v>278</v>
      </c>
      <c r="E87" s="2" t="s">
        <v>279</v>
      </c>
      <c r="F87" s="2" t="s">
        <v>346</v>
      </c>
      <c r="G87" s="41" t="s">
        <v>5</v>
      </c>
      <c r="H87" s="2" t="s">
        <v>10</v>
      </c>
      <c r="I87" s="2" t="s">
        <v>390</v>
      </c>
      <c r="J87" s="15" t="s">
        <v>391</v>
      </c>
      <c r="K87" s="2"/>
      <c r="L87" s="2" t="s">
        <v>392</v>
      </c>
      <c r="M87" s="15" t="s">
        <v>393</v>
      </c>
      <c r="N87" s="2"/>
      <c r="O87" s="2"/>
      <c r="P87" s="2"/>
      <c r="Q87" s="2"/>
      <c r="R87" s="2"/>
      <c r="S87" s="2"/>
      <c r="T87" s="2"/>
      <c r="U87" s="2"/>
      <c r="V87" s="2"/>
      <c r="W87" s="2"/>
    </row>
    <row r="88" spans="1:23">
      <c r="A88" t="str">
        <f t="shared" si="1"/>
        <v>S3Language 1Spanish</v>
      </c>
      <c r="B88" s="3">
        <v>43992.928356481498</v>
      </c>
      <c r="C88" s="3">
        <v>43992.928981481498</v>
      </c>
      <c r="D88" s="2" t="s">
        <v>203</v>
      </c>
      <c r="E88" s="2" t="s">
        <v>204</v>
      </c>
      <c r="F88" s="2" t="s">
        <v>346</v>
      </c>
      <c r="G88" s="41" t="s">
        <v>5</v>
      </c>
      <c r="H88" s="2" t="s">
        <v>53</v>
      </c>
      <c r="I88" s="2" t="s">
        <v>284</v>
      </c>
      <c r="J88" s="15" t="s">
        <v>285</v>
      </c>
      <c r="K88" s="2"/>
      <c r="L88" s="2"/>
      <c r="M88" s="2"/>
      <c r="N88" s="2"/>
      <c r="O88" s="2"/>
      <c r="P88" s="2"/>
      <c r="Q88" s="2"/>
      <c r="R88" s="2"/>
      <c r="S88" s="2"/>
      <c r="T88" s="2"/>
      <c r="U88" s="2"/>
      <c r="V88" s="2"/>
      <c r="W88" s="2"/>
    </row>
    <row r="89" spans="1:23">
      <c r="A89" t="str">
        <f t="shared" si="1"/>
        <v>S3Language 2English</v>
      </c>
      <c r="B89" s="3">
        <v>43992.872291666703</v>
      </c>
      <c r="C89" s="3">
        <v>43992.874837962998</v>
      </c>
      <c r="D89" s="2" t="s">
        <v>156</v>
      </c>
      <c r="E89" s="2" t="s">
        <v>157</v>
      </c>
      <c r="F89" s="2" t="s">
        <v>346</v>
      </c>
      <c r="G89" s="41" t="s">
        <v>7</v>
      </c>
      <c r="H89" s="2" t="s">
        <v>50</v>
      </c>
      <c r="I89" s="2" t="s">
        <v>394</v>
      </c>
      <c r="J89" s="15" t="s">
        <v>395</v>
      </c>
      <c r="K89" s="2"/>
      <c r="L89" s="2" t="s">
        <v>396</v>
      </c>
      <c r="M89" s="15" t="s">
        <v>397</v>
      </c>
      <c r="N89" s="2"/>
      <c r="O89" s="2" t="s">
        <v>398</v>
      </c>
      <c r="P89" s="15" t="s">
        <v>399</v>
      </c>
      <c r="Q89" s="2"/>
      <c r="R89" s="2"/>
      <c r="S89" s="2"/>
      <c r="T89" s="2"/>
      <c r="U89" s="2"/>
      <c r="V89" s="2"/>
      <c r="W89" s="2"/>
    </row>
    <row r="90" spans="1:23">
      <c r="A90" t="str">
        <f t="shared" si="1"/>
        <v>S3Language 2French</v>
      </c>
      <c r="B90" s="37">
        <v>43992.758414351803</v>
      </c>
      <c r="C90" s="37">
        <v>43992.760324074101</v>
      </c>
      <c r="D90" s="38" t="s">
        <v>138</v>
      </c>
      <c r="E90" s="38" t="s">
        <v>139</v>
      </c>
      <c r="F90" s="42" t="s">
        <v>346</v>
      </c>
      <c r="G90" s="43" t="s">
        <v>7</v>
      </c>
      <c r="H90" s="42" t="s">
        <v>8</v>
      </c>
      <c r="I90" s="42" t="s">
        <v>400</v>
      </c>
      <c r="J90" s="44" t="s">
        <v>401</v>
      </c>
      <c r="K90" s="42"/>
      <c r="L90" s="42" t="s">
        <v>402</v>
      </c>
      <c r="M90" s="44" t="s">
        <v>403</v>
      </c>
      <c r="N90" s="42"/>
      <c r="O90" s="42" t="s">
        <v>404</v>
      </c>
      <c r="P90" s="44" t="s">
        <v>405</v>
      </c>
      <c r="Q90" s="42" t="s">
        <v>406</v>
      </c>
      <c r="R90" s="42" t="s">
        <v>407</v>
      </c>
      <c r="S90" s="44" t="s">
        <v>408</v>
      </c>
      <c r="T90" s="42" t="s">
        <v>406</v>
      </c>
      <c r="U90" s="42" t="s">
        <v>409</v>
      </c>
      <c r="V90" s="42"/>
      <c r="W90" s="42"/>
    </row>
    <row r="91" spans="1:23">
      <c r="A91" t="str">
        <f t="shared" si="1"/>
        <v>S3Language 2German</v>
      </c>
      <c r="B91" s="3"/>
      <c r="C91" s="3"/>
      <c r="D91" s="2"/>
      <c r="E91" t="s">
        <v>410</v>
      </c>
      <c r="F91" s="2" t="s">
        <v>346</v>
      </c>
      <c r="G91" s="2" t="s">
        <v>7</v>
      </c>
      <c r="H91" s="2" t="s">
        <v>10</v>
      </c>
      <c r="I91" s="14" t="s">
        <v>97</v>
      </c>
      <c r="J91" s="2"/>
      <c r="K91" s="2"/>
      <c r="L91" s="2"/>
      <c r="M91" s="2"/>
      <c r="N91" s="2"/>
      <c r="O91" s="2"/>
      <c r="P91" s="2"/>
      <c r="Q91" s="2"/>
      <c r="R91" s="2"/>
      <c r="S91" s="2"/>
      <c r="T91" s="2"/>
      <c r="U91" s="2"/>
      <c r="V91" s="2"/>
      <c r="W91" s="2"/>
    </row>
    <row r="92" spans="1:23">
      <c r="A92" t="str">
        <f t="shared" si="1"/>
        <v>S3Language 3Dutch</v>
      </c>
      <c r="B92" s="3">
        <v>43993.893530092602</v>
      </c>
      <c r="C92" s="3">
        <v>43993.894189814797</v>
      </c>
      <c r="D92" s="2" t="s">
        <v>302</v>
      </c>
      <c r="E92" s="2" t="s">
        <v>303</v>
      </c>
      <c r="F92" s="2" t="s">
        <v>346</v>
      </c>
      <c r="G92" s="41" t="s">
        <v>9</v>
      </c>
      <c r="H92" s="2" t="s">
        <v>4</v>
      </c>
      <c r="I92" s="2" t="s">
        <v>304</v>
      </c>
      <c r="J92" s="15" t="s">
        <v>179</v>
      </c>
      <c r="K92" s="2"/>
      <c r="L92" s="2" t="s">
        <v>306</v>
      </c>
      <c r="M92" s="15" t="s">
        <v>182</v>
      </c>
      <c r="N92" s="2"/>
      <c r="O92" s="2"/>
      <c r="P92" s="2"/>
      <c r="Q92" s="2"/>
      <c r="R92" s="2"/>
      <c r="S92" s="2"/>
      <c r="T92" s="2"/>
      <c r="U92" s="2"/>
      <c r="V92" s="2"/>
      <c r="W92" s="2"/>
    </row>
    <row r="93" spans="1:23">
      <c r="A93" t="str">
        <f t="shared" si="1"/>
        <v>S3Language 3English</v>
      </c>
      <c r="B93" s="37">
        <v>43992.8748611111</v>
      </c>
      <c r="C93" s="37">
        <v>43992.876516203702</v>
      </c>
      <c r="D93" s="38" t="s">
        <v>156</v>
      </c>
      <c r="E93" s="38" t="s">
        <v>157</v>
      </c>
      <c r="F93" s="38" t="s">
        <v>346</v>
      </c>
      <c r="G93" s="39" t="s">
        <v>9</v>
      </c>
      <c r="H93" s="38" t="s">
        <v>50</v>
      </c>
      <c r="I93" s="38" t="s">
        <v>288</v>
      </c>
      <c r="J93" s="40" t="s">
        <v>289</v>
      </c>
      <c r="K93" s="38"/>
      <c r="L93" s="38" t="s">
        <v>290</v>
      </c>
      <c r="M93" s="40" t="s">
        <v>291</v>
      </c>
      <c r="N93" s="38"/>
      <c r="O93" s="38"/>
      <c r="P93" s="38"/>
      <c r="Q93" s="38"/>
      <c r="R93" s="38"/>
      <c r="S93" s="38"/>
      <c r="T93" s="38"/>
      <c r="U93" s="38"/>
      <c r="V93" s="38"/>
      <c r="W93" s="38"/>
    </row>
    <row r="94" spans="1:23">
      <c r="A94" t="str">
        <f t="shared" si="1"/>
        <v>S3Language 3French</v>
      </c>
      <c r="B94" s="3">
        <v>43992.798865740697</v>
      </c>
      <c r="C94" s="3">
        <v>43992.800937499997</v>
      </c>
      <c r="D94" s="2" t="s">
        <v>138</v>
      </c>
      <c r="E94" s="2" t="s">
        <v>139</v>
      </c>
      <c r="F94" s="45" t="s">
        <v>346</v>
      </c>
      <c r="G94" s="46" t="s">
        <v>9</v>
      </c>
      <c r="H94" s="45" t="s">
        <v>8</v>
      </c>
      <c r="I94" s="38" t="s">
        <v>309</v>
      </c>
      <c r="J94" s="40" t="s">
        <v>310</v>
      </c>
      <c r="K94" s="38"/>
      <c r="L94" s="38" t="s">
        <v>311</v>
      </c>
      <c r="M94" s="38" t="s">
        <v>312</v>
      </c>
      <c r="N94" s="38"/>
      <c r="O94" s="45" t="s">
        <v>168</v>
      </c>
      <c r="P94" s="47" t="s">
        <v>169</v>
      </c>
      <c r="Q94" s="45" t="s">
        <v>411</v>
      </c>
      <c r="R94" s="45" t="s">
        <v>171</v>
      </c>
      <c r="S94" s="47" t="s">
        <v>172</v>
      </c>
      <c r="T94" s="45" t="s">
        <v>411</v>
      </c>
      <c r="U94" s="45" t="s">
        <v>201</v>
      </c>
      <c r="V94" s="45"/>
      <c r="W94" s="45"/>
    </row>
    <row r="95" spans="1:23">
      <c r="A95" t="str">
        <f t="shared" si="1"/>
        <v>S3Language 3Spanish</v>
      </c>
      <c r="B95" s="37">
        <v>43992.776458333297</v>
      </c>
      <c r="C95" s="37">
        <v>43992.786354166703</v>
      </c>
      <c r="D95" s="38" t="s">
        <v>203</v>
      </c>
      <c r="E95" s="38" t="s">
        <v>204</v>
      </c>
      <c r="F95" s="38" t="s">
        <v>346</v>
      </c>
      <c r="G95" s="39" t="s">
        <v>9</v>
      </c>
      <c r="H95" s="38" t="s">
        <v>53</v>
      </c>
      <c r="I95" s="38" t="s">
        <v>412</v>
      </c>
      <c r="J95" s="40" t="s">
        <v>413</v>
      </c>
      <c r="K95" s="38" t="s">
        <v>414</v>
      </c>
      <c r="L95" s="38" t="s">
        <v>415</v>
      </c>
      <c r="M95" s="40" t="s">
        <v>416</v>
      </c>
      <c r="N95" s="38" t="s">
        <v>414</v>
      </c>
      <c r="O95" s="38"/>
      <c r="P95" s="38"/>
      <c r="Q95" s="38"/>
      <c r="R95" s="38"/>
      <c r="S95" s="38"/>
      <c r="T95" s="38"/>
      <c r="U95" s="38"/>
      <c r="V95" s="38"/>
      <c r="W95" s="38"/>
    </row>
    <row r="96" spans="1:23">
      <c r="A96" t="str">
        <f t="shared" si="1"/>
        <v>S3LatinEnglish</v>
      </c>
      <c r="B96" s="3">
        <v>43979.495127314804</v>
      </c>
      <c r="C96" s="3">
        <v>43979.500590277799</v>
      </c>
      <c r="D96" s="2" t="s">
        <v>318</v>
      </c>
      <c r="E96" s="2" t="s">
        <v>319</v>
      </c>
      <c r="F96" s="2" t="s">
        <v>346</v>
      </c>
      <c r="G96" s="41" t="s">
        <v>45</v>
      </c>
      <c r="H96" s="2" t="s">
        <v>50</v>
      </c>
      <c r="I96" s="2" t="s">
        <v>417</v>
      </c>
      <c r="J96" s="15" t="s">
        <v>418</v>
      </c>
      <c r="K96" s="2" t="s">
        <v>419</v>
      </c>
      <c r="L96" s="2"/>
      <c r="M96" s="2"/>
      <c r="N96" s="2"/>
      <c r="O96" s="2"/>
      <c r="P96" s="2"/>
      <c r="Q96" s="2"/>
      <c r="R96" s="2"/>
      <c r="S96" s="2"/>
      <c r="T96" s="2"/>
      <c r="U96" s="2"/>
      <c r="V96" s="2"/>
      <c r="W96" s="2"/>
    </row>
    <row r="97" spans="1:23">
      <c r="A97" t="str">
        <f t="shared" si="1"/>
        <v>S3LatinFrench</v>
      </c>
      <c r="B97" s="3">
        <v>43979.490648148101</v>
      </c>
      <c r="C97" s="3">
        <v>43979.494386574101</v>
      </c>
      <c r="D97" s="2" t="s">
        <v>318</v>
      </c>
      <c r="E97" s="2" t="s">
        <v>319</v>
      </c>
      <c r="F97" s="2" t="s">
        <v>346</v>
      </c>
      <c r="G97" s="41" t="s">
        <v>45</v>
      </c>
      <c r="H97" s="2" t="s">
        <v>8</v>
      </c>
      <c r="I97" s="2" t="s">
        <v>420</v>
      </c>
      <c r="J97" s="15" t="s">
        <v>327</v>
      </c>
      <c r="K97" s="2"/>
      <c r="L97" s="2" t="s">
        <v>421</v>
      </c>
      <c r="M97" s="15" t="s">
        <v>422</v>
      </c>
      <c r="N97" s="2" t="s">
        <v>423</v>
      </c>
      <c r="O97" s="2" t="s">
        <v>424</v>
      </c>
      <c r="P97" s="2" t="s">
        <v>425</v>
      </c>
      <c r="Q97" s="15" t="s">
        <v>426</v>
      </c>
      <c r="R97" s="2"/>
      <c r="S97" s="2"/>
      <c r="T97" s="2"/>
      <c r="U97" s="2"/>
      <c r="V97" s="2"/>
      <c r="W97" s="2"/>
    </row>
    <row r="98" spans="1:23">
      <c r="A98" t="str">
        <f t="shared" si="1"/>
        <v>S3Mathematics 4hrsDutch</v>
      </c>
      <c r="B98" s="3">
        <v>43951.497581018499</v>
      </c>
      <c r="C98" s="3">
        <v>43951.498634259297</v>
      </c>
      <c r="D98" t="s">
        <v>209</v>
      </c>
      <c r="E98" t="s">
        <v>210</v>
      </c>
      <c r="F98" t="s">
        <v>346</v>
      </c>
      <c r="G98" t="s">
        <v>37</v>
      </c>
      <c r="H98" t="s">
        <v>4</v>
      </c>
      <c r="I98" t="s">
        <v>427</v>
      </c>
      <c r="J98" s="48" t="s">
        <v>428</v>
      </c>
      <c r="L98" t="s">
        <v>429</v>
      </c>
      <c r="N98" s="48" t="s">
        <v>430</v>
      </c>
      <c r="O98">
        <v>0</v>
      </c>
      <c r="P98">
        <v>0</v>
      </c>
      <c r="Q98" t="s">
        <v>216</v>
      </c>
    </row>
    <row r="99" spans="1:23">
      <c r="A99" t="str">
        <f t="shared" si="1"/>
        <v>S3Mathematics 4hrsEnglish</v>
      </c>
      <c r="B99" s="37">
        <v>43993.600127314799</v>
      </c>
      <c r="C99" s="37">
        <v>43993.6011574074</v>
      </c>
      <c r="D99" s="38" t="s">
        <v>217</v>
      </c>
      <c r="E99" s="38" t="s">
        <v>218</v>
      </c>
      <c r="F99" s="38" t="s">
        <v>346</v>
      </c>
      <c r="G99" s="39" t="s">
        <v>37</v>
      </c>
      <c r="H99" s="38" t="s">
        <v>50</v>
      </c>
      <c r="I99" s="38" t="s">
        <v>431</v>
      </c>
      <c r="J99" s="40" t="s">
        <v>432</v>
      </c>
      <c r="K99" s="38" t="s">
        <v>221</v>
      </c>
      <c r="L99">
        <v>0</v>
      </c>
      <c r="M99">
        <v>0</v>
      </c>
      <c r="N99" t="s">
        <v>216</v>
      </c>
      <c r="O99" s="38"/>
      <c r="P99" s="38"/>
      <c r="Q99" s="38"/>
      <c r="R99" s="38"/>
      <c r="S99" s="38"/>
      <c r="T99" s="38"/>
      <c r="U99" s="38"/>
      <c r="V99" s="38"/>
      <c r="W99" s="38"/>
    </row>
    <row r="100" spans="1:23">
      <c r="A100" t="str">
        <f t="shared" si="1"/>
        <v>S3Mathematics 4hrsFrench</v>
      </c>
      <c r="B100" s="3">
        <v>43951.544594907398</v>
      </c>
      <c r="C100" s="3">
        <v>43951.544872685197</v>
      </c>
      <c r="D100" t="s">
        <v>222</v>
      </c>
      <c r="E100" t="s">
        <v>223</v>
      </c>
      <c r="F100" t="s">
        <v>346</v>
      </c>
      <c r="G100" t="s">
        <v>37</v>
      </c>
      <c r="H100" t="s">
        <v>8</v>
      </c>
      <c r="I100" t="s">
        <v>433</v>
      </c>
      <c r="J100" s="48" t="s">
        <v>434</v>
      </c>
      <c r="L100">
        <v>0</v>
      </c>
      <c r="M100">
        <v>0</v>
      </c>
      <c r="N100" t="s">
        <v>216</v>
      </c>
    </row>
    <row r="101" spans="1:23">
      <c r="A101" t="str">
        <f t="shared" si="1"/>
        <v>S3MusicEnglish</v>
      </c>
      <c r="B101" s="3"/>
      <c r="C101" s="3"/>
      <c r="D101" s="2"/>
      <c r="E101" t="s">
        <v>435</v>
      </c>
      <c r="F101" s="2" t="s">
        <v>346</v>
      </c>
      <c r="G101" s="2" t="s">
        <v>55</v>
      </c>
      <c r="H101" s="2" t="s">
        <v>50</v>
      </c>
      <c r="I101" s="14" t="s">
        <v>97</v>
      </c>
      <c r="J101" s="2"/>
      <c r="K101" s="2"/>
      <c r="L101" s="2"/>
      <c r="M101" s="2"/>
      <c r="N101" s="2"/>
      <c r="O101" s="2"/>
      <c r="P101" s="2"/>
      <c r="Q101" s="2"/>
      <c r="R101" s="2"/>
      <c r="S101" s="2"/>
      <c r="T101" s="2"/>
      <c r="U101" s="2"/>
      <c r="V101" s="2"/>
      <c r="W101" s="2"/>
    </row>
    <row r="102" spans="1:23">
      <c r="A102" t="str">
        <f t="shared" si="1"/>
        <v>S3ReligionEnglish</v>
      </c>
      <c r="B102" s="3"/>
      <c r="C102" s="3"/>
      <c r="D102" s="2"/>
      <c r="E102" t="s">
        <v>436</v>
      </c>
      <c r="F102" s="2" t="s">
        <v>346</v>
      </c>
      <c r="G102" s="2" t="s">
        <v>39</v>
      </c>
      <c r="H102" s="2" t="s">
        <v>50</v>
      </c>
      <c r="I102" s="14" t="s">
        <v>97</v>
      </c>
      <c r="J102" s="2"/>
      <c r="K102" s="2"/>
      <c r="L102" s="2"/>
      <c r="M102" s="2"/>
      <c r="N102" s="2"/>
      <c r="O102" s="2"/>
      <c r="P102" s="2"/>
      <c r="Q102" s="2"/>
      <c r="R102" s="2"/>
      <c r="S102" s="2"/>
      <c r="T102" s="2"/>
      <c r="U102" s="2"/>
      <c r="V102" s="2"/>
      <c r="W102" s="2"/>
    </row>
    <row r="103" spans="1:23">
      <c r="A103" t="str">
        <f t="shared" si="1"/>
        <v>S3ReligionFrench</v>
      </c>
      <c r="B103" s="3"/>
      <c r="C103" s="3"/>
      <c r="D103" s="2"/>
      <c r="E103" t="s">
        <v>437</v>
      </c>
      <c r="F103" s="2" t="s">
        <v>346</v>
      </c>
      <c r="G103" s="2" t="s">
        <v>39</v>
      </c>
      <c r="H103" s="2" t="s">
        <v>8</v>
      </c>
      <c r="I103" s="14" t="s">
        <v>97</v>
      </c>
      <c r="J103" s="2"/>
      <c r="K103" s="2"/>
      <c r="L103" s="2"/>
      <c r="M103" s="2"/>
      <c r="N103" s="2"/>
      <c r="O103" s="2"/>
      <c r="P103" s="2"/>
      <c r="Q103" s="2"/>
      <c r="R103" s="2"/>
      <c r="S103" s="2"/>
      <c r="T103" s="2"/>
      <c r="U103" s="2"/>
      <c r="V103" s="2"/>
      <c r="W103" s="2"/>
    </row>
    <row r="104" spans="1:23" ht="72">
      <c r="A104" t="str">
        <f t="shared" si="1"/>
        <v>S3SportsEnglish</v>
      </c>
      <c r="B104" s="3"/>
      <c r="C104" s="3"/>
      <c r="D104" s="2"/>
      <c r="E104" t="s">
        <v>438</v>
      </c>
      <c r="F104" s="2" t="s">
        <v>346</v>
      </c>
      <c r="G104" s="2" t="s">
        <v>47</v>
      </c>
      <c r="H104" s="2" t="s">
        <v>50</v>
      </c>
      <c r="I104" s="2" t="s">
        <v>238</v>
      </c>
      <c r="J104" s="2" t="s">
        <v>122</v>
      </c>
      <c r="K104" s="10" t="s">
        <v>239</v>
      </c>
      <c r="L104" s="2"/>
      <c r="M104" s="2"/>
      <c r="N104" s="2"/>
      <c r="O104" s="2"/>
      <c r="P104" s="2"/>
      <c r="Q104" s="2"/>
      <c r="R104" s="2"/>
      <c r="S104" s="2"/>
      <c r="T104" s="2"/>
      <c r="U104" s="2"/>
      <c r="V104" s="2"/>
      <c r="W104" s="2"/>
    </row>
    <row r="105" spans="1:23">
      <c r="A105" t="str">
        <f t="shared" si="1"/>
        <v>S4ArtEnglish</v>
      </c>
      <c r="B105" s="3"/>
      <c r="C105" s="3"/>
      <c r="D105" s="2"/>
      <c r="E105" t="s">
        <v>439</v>
      </c>
      <c r="F105" s="2" t="s">
        <v>49</v>
      </c>
      <c r="G105" s="2" t="s">
        <v>16</v>
      </c>
      <c r="H105" s="2" t="s">
        <v>50</v>
      </c>
      <c r="I105" s="14" t="s">
        <v>95</v>
      </c>
      <c r="J105" s="2"/>
      <c r="K105" s="2"/>
      <c r="L105" s="2"/>
      <c r="M105" s="2"/>
      <c r="N105" s="2"/>
      <c r="O105" s="2"/>
      <c r="P105" s="2"/>
      <c r="Q105" s="2"/>
      <c r="R105" s="2"/>
      <c r="S105" s="2"/>
      <c r="T105" s="2"/>
      <c r="U105" s="2"/>
      <c r="V105" s="2"/>
      <c r="W105" s="2"/>
    </row>
    <row r="106" spans="1:23">
      <c r="A106" t="str">
        <f t="shared" si="1"/>
        <v>S4BiologyDutch</v>
      </c>
      <c r="B106" s="3">
        <v>43986.812719907401</v>
      </c>
      <c r="C106" s="3">
        <v>43986.813391203701</v>
      </c>
      <c r="D106" s="2" t="s">
        <v>440</v>
      </c>
      <c r="E106" s="2" t="s">
        <v>441</v>
      </c>
      <c r="F106" s="2" t="s">
        <v>49</v>
      </c>
      <c r="G106" s="41" t="s">
        <v>40</v>
      </c>
      <c r="H106" s="2" t="s">
        <v>4</v>
      </c>
      <c r="I106" s="15" t="s">
        <v>122</v>
      </c>
      <c r="J106" s="15" t="s">
        <v>122</v>
      </c>
      <c r="K106" s="2" t="s">
        <v>442</v>
      </c>
      <c r="L106" s="2"/>
      <c r="M106" s="2"/>
      <c r="N106" s="2"/>
      <c r="O106" s="2"/>
      <c r="P106" s="2"/>
      <c r="Q106" s="2"/>
      <c r="R106" s="2"/>
      <c r="S106" s="2"/>
      <c r="T106" s="2"/>
      <c r="U106" s="2"/>
      <c r="V106" s="2"/>
      <c r="W106" s="2"/>
    </row>
    <row r="107" spans="1:23">
      <c r="A107" t="str">
        <f t="shared" si="1"/>
        <v>S4BiologyEnglish</v>
      </c>
      <c r="B107" s="3">
        <v>43993.856840277796</v>
      </c>
      <c r="C107" s="3">
        <v>43993.859791666699</v>
      </c>
      <c r="D107" s="2" t="s">
        <v>253</v>
      </c>
      <c r="E107" s="2" t="s">
        <v>254</v>
      </c>
      <c r="F107" s="2" t="s">
        <v>49</v>
      </c>
      <c r="G107" s="41" t="s">
        <v>40</v>
      </c>
      <c r="H107" s="2" t="s">
        <v>50</v>
      </c>
      <c r="I107" s="2" t="s">
        <v>443</v>
      </c>
      <c r="J107" s="15" t="s">
        <v>444</v>
      </c>
      <c r="K107" s="2" t="s">
        <v>445</v>
      </c>
      <c r="L107" s="2"/>
      <c r="M107" s="2"/>
      <c r="N107" s="2"/>
      <c r="O107" s="2"/>
      <c r="P107" s="2"/>
      <c r="Q107" s="2"/>
      <c r="R107" s="2"/>
      <c r="S107" s="2"/>
      <c r="T107" s="2"/>
      <c r="U107" s="2"/>
      <c r="V107" s="2"/>
      <c r="W107" s="2"/>
    </row>
    <row r="108" spans="1:23">
      <c r="A108" t="str">
        <f t="shared" si="1"/>
        <v>S4BiologyFrench</v>
      </c>
      <c r="B108" s="3"/>
      <c r="C108" s="3"/>
      <c r="D108" s="2"/>
      <c r="E108" t="s">
        <v>446</v>
      </c>
      <c r="F108" s="2" t="s">
        <v>49</v>
      </c>
      <c r="G108" s="2" t="s">
        <v>40</v>
      </c>
      <c r="H108" s="2" t="s">
        <v>8</v>
      </c>
      <c r="I108" s="14" t="s">
        <v>97</v>
      </c>
      <c r="J108" s="2"/>
      <c r="K108" s="2"/>
      <c r="L108" s="2"/>
      <c r="M108" s="2"/>
      <c r="N108" s="2"/>
      <c r="O108" s="2"/>
      <c r="P108" s="2"/>
      <c r="Q108" s="2"/>
      <c r="R108" s="2"/>
      <c r="S108" s="2"/>
      <c r="T108" s="2"/>
      <c r="U108" s="2"/>
      <c r="V108" s="2"/>
      <c r="W108" s="2"/>
    </row>
    <row r="109" spans="1:23">
      <c r="A109" t="str">
        <f t="shared" si="1"/>
        <v>S4ChemistryDutch</v>
      </c>
      <c r="B109" s="3">
        <v>43993.863541666702</v>
      </c>
      <c r="C109" s="3">
        <v>43993.865138888897</v>
      </c>
      <c r="D109" s="2" t="s">
        <v>253</v>
      </c>
      <c r="E109" s="2" t="s">
        <v>254</v>
      </c>
      <c r="F109" s="2" t="s">
        <v>49</v>
      </c>
      <c r="G109" s="41" t="s">
        <v>41</v>
      </c>
      <c r="H109" s="2" t="s">
        <v>4</v>
      </c>
      <c r="I109" s="2" t="s">
        <v>447</v>
      </c>
      <c r="J109" s="15" t="s">
        <v>122</v>
      </c>
      <c r="K109" s="2"/>
      <c r="L109" s="2"/>
      <c r="M109" s="2"/>
      <c r="N109" s="2"/>
      <c r="O109" s="2"/>
      <c r="P109" s="2"/>
      <c r="Q109" s="2"/>
      <c r="R109" s="2"/>
      <c r="S109" s="2"/>
      <c r="T109" s="2"/>
      <c r="U109" s="2"/>
      <c r="V109" s="2"/>
      <c r="W109" s="2"/>
    </row>
    <row r="110" spans="1:23">
      <c r="A110" t="str">
        <f t="shared" si="1"/>
        <v>S4ChemistryEnglish</v>
      </c>
      <c r="B110" s="3">
        <v>43983.482164351903</v>
      </c>
      <c r="C110" s="3">
        <v>43983.484479166698</v>
      </c>
      <c r="D110" s="2" t="s">
        <v>448</v>
      </c>
      <c r="E110" s="2" t="s">
        <v>449</v>
      </c>
      <c r="F110" s="2" t="s">
        <v>49</v>
      </c>
      <c r="G110" s="41" t="s">
        <v>41</v>
      </c>
      <c r="H110" s="2" t="s">
        <v>50</v>
      </c>
      <c r="I110" s="2" t="s">
        <v>450</v>
      </c>
      <c r="J110" s="15" t="s">
        <v>451</v>
      </c>
      <c r="K110" s="2" t="s">
        <v>452</v>
      </c>
      <c r="L110" s="2"/>
      <c r="M110" s="2"/>
      <c r="N110" s="2"/>
      <c r="O110" s="2"/>
      <c r="P110" s="2"/>
      <c r="Q110" s="2"/>
      <c r="R110" s="2"/>
      <c r="S110" s="2"/>
      <c r="T110" s="2"/>
      <c r="U110" s="2"/>
      <c r="V110" s="2"/>
      <c r="W110" s="2"/>
    </row>
    <row r="111" spans="1:23">
      <c r="A111" t="str">
        <f t="shared" si="1"/>
        <v>S4ChemistryFrench</v>
      </c>
      <c r="B111" s="3"/>
      <c r="C111" s="3"/>
      <c r="D111" s="2"/>
      <c r="E111" t="s">
        <v>453</v>
      </c>
      <c r="F111" s="2" t="s">
        <v>49</v>
      </c>
      <c r="G111" s="2" t="s">
        <v>41</v>
      </c>
      <c r="H111" s="2" t="s">
        <v>8</v>
      </c>
      <c r="I111" s="14" t="s">
        <v>97</v>
      </c>
      <c r="J111" s="2"/>
      <c r="K111" s="2"/>
      <c r="L111" s="2"/>
      <c r="M111" s="2"/>
      <c r="N111" s="2"/>
      <c r="O111" s="2"/>
      <c r="P111" s="2"/>
      <c r="Q111" s="2"/>
      <c r="R111" s="2"/>
      <c r="S111" s="2"/>
      <c r="T111" s="2"/>
      <c r="U111" s="2"/>
      <c r="V111" s="2"/>
      <c r="W111" s="2"/>
    </row>
    <row r="112" spans="1:23">
      <c r="A112" t="str">
        <f t="shared" si="1"/>
        <v>S4EconomicsEnglish</v>
      </c>
      <c r="B112" s="3"/>
      <c r="C112" s="3"/>
      <c r="D112" s="2"/>
      <c r="E112" t="s">
        <v>454</v>
      </c>
      <c r="F112" s="2" t="s">
        <v>49</v>
      </c>
      <c r="G112" s="2" t="s">
        <v>46</v>
      </c>
      <c r="H112" s="2" t="s">
        <v>50</v>
      </c>
      <c r="I112" s="14" t="s">
        <v>97</v>
      </c>
      <c r="J112" s="2"/>
      <c r="K112" s="2"/>
      <c r="L112" s="2"/>
      <c r="M112" s="2"/>
      <c r="N112" s="2"/>
      <c r="O112" s="2"/>
      <c r="P112" s="2"/>
      <c r="Q112" s="2"/>
      <c r="R112" s="2"/>
      <c r="S112" s="2"/>
      <c r="T112" s="2"/>
      <c r="U112" s="2"/>
      <c r="V112" s="2"/>
      <c r="W112" s="2"/>
    </row>
    <row r="113" spans="1:23">
      <c r="A113" t="str">
        <f t="shared" si="1"/>
        <v>S4EconomicsFrench</v>
      </c>
      <c r="B113" s="3"/>
      <c r="C113" s="3"/>
      <c r="D113" s="2"/>
      <c r="E113" t="s">
        <v>455</v>
      </c>
      <c r="F113" s="2" t="s">
        <v>49</v>
      </c>
      <c r="G113" s="2" t="s">
        <v>46</v>
      </c>
      <c r="H113" s="2" t="s">
        <v>8</v>
      </c>
      <c r="I113" s="14" t="s">
        <v>97</v>
      </c>
      <c r="J113" s="2"/>
      <c r="K113" s="2"/>
      <c r="L113" s="2"/>
      <c r="M113" s="2"/>
      <c r="N113" s="2"/>
      <c r="O113" s="2"/>
      <c r="P113" s="2"/>
      <c r="Q113" s="2"/>
      <c r="R113" s="2"/>
      <c r="S113" s="2"/>
      <c r="T113" s="2"/>
      <c r="U113" s="2"/>
      <c r="V113" s="2"/>
      <c r="W113" s="2"/>
    </row>
    <row r="114" spans="1:23">
      <c r="A114" t="str">
        <f t="shared" si="1"/>
        <v>S4EthicsEnglish</v>
      </c>
      <c r="B114" s="3"/>
      <c r="C114" s="3"/>
      <c r="D114" s="2"/>
      <c r="E114" t="s">
        <v>456</v>
      </c>
      <c r="F114" s="2" t="s">
        <v>49</v>
      </c>
      <c r="G114" s="2" t="s">
        <v>20</v>
      </c>
      <c r="H114" s="2" t="s">
        <v>50</v>
      </c>
      <c r="I114" s="14" t="s">
        <v>97</v>
      </c>
      <c r="J114" s="2"/>
      <c r="K114" s="2"/>
      <c r="L114" s="2"/>
      <c r="M114" s="2"/>
      <c r="N114" s="2"/>
      <c r="O114" s="2"/>
      <c r="P114" s="2"/>
      <c r="Q114" s="2"/>
      <c r="R114" s="2"/>
      <c r="S114" s="2"/>
      <c r="T114" s="2"/>
      <c r="U114" s="2"/>
      <c r="V114" s="2"/>
      <c r="W114" s="2"/>
    </row>
    <row r="115" spans="1:23">
      <c r="A115" t="str">
        <f t="shared" si="1"/>
        <v>S4EthicsFrench</v>
      </c>
      <c r="B115" s="3"/>
      <c r="C115" s="3"/>
      <c r="D115" s="2"/>
      <c r="E115" t="s">
        <v>457</v>
      </c>
      <c r="F115" s="2" t="s">
        <v>49</v>
      </c>
      <c r="G115" s="2" t="s">
        <v>20</v>
      </c>
      <c r="H115" s="2" t="s">
        <v>8</v>
      </c>
      <c r="I115" s="14" t="s">
        <v>97</v>
      </c>
      <c r="J115" s="2"/>
      <c r="K115" s="2"/>
      <c r="L115" s="2"/>
      <c r="M115" s="2"/>
      <c r="N115" s="2"/>
      <c r="O115" s="2"/>
      <c r="P115" s="2"/>
      <c r="Q115" s="2"/>
      <c r="R115" s="2"/>
      <c r="S115" s="2"/>
      <c r="T115" s="2"/>
      <c r="U115" s="2"/>
      <c r="V115" s="2"/>
      <c r="W115" s="2"/>
    </row>
    <row r="116" spans="1:23">
      <c r="A116" t="str">
        <f t="shared" si="1"/>
        <v>S4EthicsGerman</v>
      </c>
      <c r="B116" s="3"/>
      <c r="C116" s="3"/>
      <c r="D116" s="2"/>
      <c r="E116" t="s">
        <v>458</v>
      </c>
      <c r="F116" s="2" t="s">
        <v>49</v>
      </c>
      <c r="G116" s="2" t="s">
        <v>20</v>
      </c>
      <c r="H116" s="2" t="s">
        <v>10</v>
      </c>
      <c r="I116" s="14" t="s">
        <v>97</v>
      </c>
      <c r="J116" s="2"/>
      <c r="K116" s="2"/>
      <c r="L116" s="2"/>
      <c r="M116" s="2"/>
      <c r="N116" s="2"/>
      <c r="O116" s="2"/>
      <c r="P116" s="2"/>
      <c r="Q116" s="2"/>
      <c r="R116" s="2"/>
      <c r="S116" s="2"/>
      <c r="T116" s="2"/>
      <c r="U116" s="2"/>
      <c r="V116" s="2"/>
      <c r="W116" s="2"/>
    </row>
    <row r="117" spans="1:23">
      <c r="A117" t="str">
        <f t="shared" si="1"/>
        <v>S4GeographyEnglish</v>
      </c>
      <c r="B117" s="3"/>
      <c r="C117" s="3"/>
      <c r="D117" s="2"/>
      <c r="E117" t="s">
        <v>459</v>
      </c>
      <c r="F117" s="2" t="s">
        <v>49</v>
      </c>
      <c r="G117" s="2" t="s">
        <v>43</v>
      </c>
      <c r="H117" s="2" t="s">
        <v>50</v>
      </c>
      <c r="I117" s="14" t="s">
        <v>97</v>
      </c>
      <c r="J117" s="2"/>
      <c r="K117" s="2"/>
      <c r="L117" s="2"/>
      <c r="M117" s="2"/>
      <c r="N117" s="2"/>
      <c r="O117" s="2"/>
      <c r="P117" s="2"/>
      <c r="Q117" s="2"/>
      <c r="R117" s="2"/>
      <c r="S117" s="2"/>
      <c r="T117" s="2"/>
      <c r="U117" s="2"/>
      <c r="V117" s="2"/>
      <c r="W117" s="2"/>
    </row>
    <row r="118" spans="1:23">
      <c r="A118" t="str">
        <f t="shared" si="1"/>
        <v>S4GeographyFrench</v>
      </c>
      <c r="B118" s="3"/>
      <c r="C118" s="3"/>
      <c r="D118" s="2"/>
      <c r="E118" t="s">
        <v>460</v>
      </c>
      <c r="F118" s="2" t="s">
        <v>49</v>
      </c>
      <c r="G118" s="2" t="s">
        <v>43</v>
      </c>
      <c r="H118" s="2" t="s">
        <v>8</v>
      </c>
      <c r="I118" s="14" t="s">
        <v>97</v>
      </c>
      <c r="J118" s="2"/>
      <c r="K118" s="2"/>
      <c r="L118" s="2"/>
      <c r="M118" s="2"/>
      <c r="N118" s="2"/>
      <c r="O118" s="2"/>
      <c r="P118" s="2"/>
      <c r="Q118" s="2"/>
      <c r="R118" s="2"/>
      <c r="S118" s="2"/>
      <c r="T118" s="2"/>
      <c r="U118" s="2"/>
      <c r="V118" s="2"/>
      <c r="W118" s="2"/>
    </row>
    <row r="119" spans="1:23">
      <c r="A119" t="str">
        <f t="shared" si="1"/>
        <v>S4GeographyGerman</v>
      </c>
      <c r="B119" s="3">
        <v>43992.542256944398</v>
      </c>
      <c r="C119" s="3">
        <v>43992.553333333301</v>
      </c>
      <c r="D119" s="2" t="s">
        <v>352</v>
      </c>
      <c r="E119" s="2" t="s">
        <v>353</v>
      </c>
      <c r="F119" s="2" t="s">
        <v>49</v>
      </c>
      <c r="G119" s="41" t="s">
        <v>43</v>
      </c>
      <c r="H119" s="2" t="s">
        <v>10</v>
      </c>
      <c r="I119" s="2" t="s">
        <v>461</v>
      </c>
      <c r="J119" s="15" t="s">
        <v>462</v>
      </c>
      <c r="K119" s="2" t="s">
        <v>463</v>
      </c>
      <c r="L119" s="2" t="s">
        <v>464</v>
      </c>
      <c r="M119" s="15" t="s">
        <v>465</v>
      </c>
      <c r="N119" s="2" t="s">
        <v>466</v>
      </c>
      <c r="O119" s="2"/>
      <c r="P119" s="2"/>
      <c r="Q119" s="2"/>
      <c r="R119" s="2"/>
      <c r="S119" s="2"/>
      <c r="T119" s="2"/>
      <c r="U119" s="2"/>
      <c r="V119" s="2"/>
      <c r="W119" s="2"/>
    </row>
    <row r="120" spans="1:23">
      <c r="A120" t="str">
        <f t="shared" si="1"/>
        <v>S4HistoryEnglish</v>
      </c>
      <c r="B120" s="3"/>
      <c r="C120" s="3"/>
      <c r="D120" s="2"/>
      <c r="E120" t="s">
        <v>467</v>
      </c>
      <c r="F120" s="2" t="s">
        <v>49</v>
      </c>
      <c r="G120" s="2" t="s">
        <v>44</v>
      </c>
      <c r="H120" s="2" t="s">
        <v>50</v>
      </c>
      <c r="I120" s="14" t="s">
        <v>97</v>
      </c>
      <c r="J120" s="2"/>
      <c r="K120" s="2"/>
      <c r="L120" s="2"/>
      <c r="M120" s="2"/>
      <c r="N120" s="2"/>
      <c r="O120" s="2"/>
      <c r="P120" s="2"/>
      <c r="Q120" s="2"/>
      <c r="R120" s="2"/>
      <c r="S120" s="2"/>
      <c r="T120" s="2"/>
      <c r="U120" s="2"/>
      <c r="V120" s="2"/>
      <c r="W120" s="2"/>
    </row>
    <row r="121" spans="1:23">
      <c r="A121" t="str">
        <f t="shared" si="1"/>
        <v>S4HistoryFrench</v>
      </c>
      <c r="B121" s="3">
        <v>43976.714803240699</v>
      </c>
      <c r="C121" s="3">
        <v>43976.719270833302</v>
      </c>
      <c r="D121" s="2" t="s">
        <v>100</v>
      </c>
      <c r="E121" s="2" t="s">
        <v>101</v>
      </c>
      <c r="F121" s="2" t="s">
        <v>49</v>
      </c>
      <c r="G121" s="41" t="s">
        <v>44</v>
      </c>
      <c r="H121" s="2" t="s">
        <v>8</v>
      </c>
      <c r="I121" s="14" t="s">
        <v>97</v>
      </c>
      <c r="J121" s="15"/>
      <c r="K121" s="2"/>
      <c r="L121" s="2"/>
      <c r="M121" s="2"/>
      <c r="N121" s="2"/>
      <c r="O121" s="2"/>
      <c r="P121" s="2"/>
      <c r="Q121" s="2"/>
      <c r="R121" s="2"/>
      <c r="S121" s="2"/>
      <c r="T121" s="2"/>
      <c r="U121" s="2"/>
      <c r="V121" s="2"/>
      <c r="W121" s="2"/>
    </row>
    <row r="122" spans="1:23">
      <c r="A122" t="str">
        <f t="shared" si="1"/>
        <v>S4HistoryGerman</v>
      </c>
      <c r="B122" s="3">
        <v>43992.4161805556</v>
      </c>
      <c r="C122" s="3">
        <v>43992.441886574103</v>
      </c>
      <c r="D122" s="2" t="s">
        <v>352</v>
      </c>
      <c r="E122" s="2" t="s">
        <v>353</v>
      </c>
      <c r="F122" s="2" t="s">
        <v>49</v>
      </c>
      <c r="G122" s="41" t="s">
        <v>44</v>
      </c>
      <c r="H122" s="2" t="s">
        <v>10</v>
      </c>
      <c r="I122" s="2" t="s">
        <v>468</v>
      </c>
      <c r="J122" s="15" t="s">
        <v>469</v>
      </c>
      <c r="K122" s="2" t="s">
        <v>470</v>
      </c>
      <c r="L122" s="2" t="s">
        <v>471</v>
      </c>
      <c r="M122" s="2" t="s">
        <v>472</v>
      </c>
      <c r="N122" s="2" t="s">
        <v>473</v>
      </c>
      <c r="O122" s="2"/>
      <c r="P122" s="2"/>
      <c r="Q122" s="2"/>
      <c r="R122" s="2"/>
      <c r="S122" s="2"/>
      <c r="T122" s="2"/>
      <c r="U122" s="2"/>
      <c r="V122" s="2"/>
      <c r="W122" s="2"/>
    </row>
    <row r="123" spans="1:23">
      <c r="A123" t="str">
        <f t="shared" si="1"/>
        <v>S4ICTEnglish</v>
      </c>
      <c r="B123" s="3"/>
      <c r="C123" s="3"/>
      <c r="D123" s="2"/>
      <c r="E123" t="s">
        <v>474</v>
      </c>
      <c r="F123" s="2" t="s">
        <v>49</v>
      </c>
      <c r="G123" s="2" t="s">
        <v>14</v>
      </c>
      <c r="H123" s="2" t="s">
        <v>50</v>
      </c>
      <c r="I123" s="14" t="s">
        <v>97</v>
      </c>
      <c r="J123" s="2"/>
      <c r="K123" s="2"/>
      <c r="L123" s="2"/>
      <c r="M123" s="2"/>
      <c r="N123" s="2"/>
      <c r="O123" s="2"/>
      <c r="P123" s="2"/>
      <c r="Q123" s="2"/>
      <c r="R123" s="2"/>
      <c r="S123" s="2"/>
      <c r="T123" s="2"/>
      <c r="U123" s="2"/>
      <c r="V123" s="2"/>
      <c r="W123" s="2"/>
    </row>
    <row r="124" spans="1:23" ht="27.6">
      <c r="A124" t="str">
        <f t="shared" si="1"/>
        <v>S4Language 1Dutch</v>
      </c>
      <c r="B124" s="12">
        <v>43998.715462962966</v>
      </c>
      <c r="C124" s="12">
        <v>43998.716747685183</v>
      </c>
      <c r="D124" s="13" t="s">
        <v>370</v>
      </c>
      <c r="E124" t="s">
        <v>371</v>
      </c>
      <c r="F124" s="2" t="s">
        <v>49</v>
      </c>
      <c r="G124" s="2" t="s">
        <v>5</v>
      </c>
      <c r="H124" s="2" t="s">
        <v>4</v>
      </c>
      <c r="I124" s="14" t="s">
        <v>475</v>
      </c>
      <c r="J124" s="2" t="s">
        <v>476</v>
      </c>
      <c r="K124" s="2"/>
      <c r="L124" s="2"/>
      <c r="M124" s="2"/>
      <c r="N124" s="2"/>
      <c r="O124" s="2"/>
      <c r="P124" s="2"/>
      <c r="Q124" s="2"/>
      <c r="R124" s="2"/>
      <c r="S124" s="2"/>
      <c r="T124" s="2"/>
      <c r="U124" s="2"/>
      <c r="V124" s="2"/>
      <c r="W124" s="2"/>
    </row>
    <row r="125" spans="1:23">
      <c r="A125" t="str">
        <f t="shared" si="1"/>
        <v>S4Language 1English</v>
      </c>
      <c r="B125" s="3">
        <v>43993.6902430556</v>
      </c>
      <c r="C125" s="3">
        <v>43993.6945486111</v>
      </c>
      <c r="D125" s="2" t="s">
        <v>125</v>
      </c>
      <c r="E125" s="2" t="s">
        <v>126</v>
      </c>
      <c r="F125" s="2" t="s">
        <v>49</v>
      </c>
      <c r="G125" s="41" t="s">
        <v>5</v>
      </c>
      <c r="H125" s="2" t="s">
        <v>50</v>
      </c>
      <c r="I125" s="2" t="s">
        <v>374</v>
      </c>
      <c r="J125" s="15" t="s">
        <v>375</v>
      </c>
      <c r="K125" s="2" t="s">
        <v>477</v>
      </c>
      <c r="L125" s="2" t="s">
        <v>478</v>
      </c>
      <c r="M125" s="15" t="s">
        <v>479</v>
      </c>
      <c r="N125" s="2" t="s">
        <v>480</v>
      </c>
      <c r="O125" s="2" t="s">
        <v>481</v>
      </c>
      <c r="P125" s="15" t="s">
        <v>482</v>
      </c>
      <c r="Q125" s="2"/>
      <c r="R125" s="2"/>
      <c r="S125" s="2"/>
      <c r="T125" s="2"/>
      <c r="U125" s="2"/>
      <c r="V125" s="2"/>
      <c r="W125" s="2"/>
    </row>
    <row r="126" spans="1:23">
      <c r="A126" t="str">
        <f t="shared" si="1"/>
        <v>S4Language 1French</v>
      </c>
      <c r="B126" s="37">
        <v>43992.5489467593</v>
      </c>
      <c r="C126" s="37">
        <v>43992.552488425899</v>
      </c>
      <c r="D126" s="38" t="s">
        <v>138</v>
      </c>
      <c r="E126" s="38" t="s">
        <v>139</v>
      </c>
      <c r="F126" s="53" t="s">
        <v>49</v>
      </c>
      <c r="G126" s="54" t="s">
        <v>5</v>
      </c>
      <c r="H126" s="53" t="s">
        <v>8</v>
      </c>
      <c r="I126" s="53" t="s">
        <v>483</v>
      </c>
      <c r="J126" s="55" t="s">
        <v>484</v>
      </c>
      <c r="K126" s="53"/>
      <c r="L126" s="53" t="s">
        <v>485</v>
      </c>
      <c r="M126" s="55" t="s">
        <v>486</v>
      </c>
      <c r="N126" s="53"/>
      <c r="O126" s="53" t="s">
        <v>487</v>
      </c>
      <c r="P126" s="55" t="s">
        <v>488</v>
      </c>
      <c r="Q126" s="53"/>
      <c r="R126" s="53" t="s">
        <v>489</v>
      </c>
      <c r="S126" s="53"/>
      <c r="T126" s="53"/>
      <c r="U126" s="53"/>
      <c r="V126" s="53"/>
      <c r="W126" s="53"/>
    </row>
    <row r="127" spans="1:23">
      <c r="A127" t="str">
        <f t="shared" si="1"/>
        <v>S4Language 1German</v>
      </c>
      <c r="B127" s="3">
        <v>43989.502222222203</v>
      </c>
      <c r="C127" s="3">
        <v>43989.503796296303</v>
      </c>
      <c r="D127" s="2" t="s">
        <v>278</v>
      </c>
      <c r="E127" s="2" t="s">
        <v>279</v>
      </c>
      <c r="F127" s="2" t="s">
        <v>49</v>
      </c>
      <c r="G127" s="41" t="s">
        <v>5</v>
      </c>
      <c r="H127" s="2" t="s">
        <v>10</v>
      </c>
      <c r="I127" s="2" t="s">
        <v>490</v>
      </c>
      <c r="J127" s="15" t="s">
        <v>491</v>
      </c>
      <c r="K127" s="2"/>
      <c r="L127" s="2" t="s">
        <v>492</v>
      </c>
      <c r="M127" s="15" t="s">
        <v>493</v>
      </c>
      <c r="N127" s="2"/>
      <c r="O127" s="2"/>
      <c r="P127" s="2"/>
      <c r="Q127" s="2"/>
      <c r="R127" s="2"/>
      <c r="S127" s="2"/>
      <c r="T127" s="2"/>
      <c r="U127" s="2"/>
      <c r="V127" s="2"/>
      <c r="W127" s="2"/>
    </row>
    <row r="128" spans="1:23">
      <c r="A128" t="str">
        <f t="shared" si="1"/>
        <v>S4Language 1Spanish</v>
      </c>
      <c r="B128" s="37">
        <v>43992.9290162037</v>
      </c>
      <c r="C128" s="37">
        <v>43992.9313541667</v>
      </c>
      <c r="D128" s="38" t="s">
        <v>203</v>
      </c>
      <c r="E128" s="38" t="s">
        <v>204</v>
      </c>
      <c r="F128" s="38" t="s">
        <v>49</v>
      </c>
      <c r="G128" s="39" t="s">
        <v>5</v>
      </c>
      <c r="H128" s="38" t="s">
        <v>53</v>
      </c>
      <c r="I128" s="38" t="s">
        <v>494</v>
      </c>
      <c r="J128" s="40" t="s">
        <v>495</v>
      </c>
      <c r="K128" s="38"/>
      <c r="L128" s="38"/>
      <c r="M128" s="38"/>
      <c r="N128" s="38"/>
      <c r="O128" s="38"/>
      <c r="P128" s="38"/>
      <c r="Q128" s="38"/>
      <c r="R128" s="38"/>
      <c r="S128" s="38"/>
      <c r="T128" s="38"/>
      <c r="U128" s="38"/>
      <c r="V128" s="38"/>
      <c r="W128" s="38"/>
    </row>
    <row r="129" spans="1:23">
      <c r="A129" t="str">
        <f t="shared" si="1"/>
        <v>S4Language 2English</v>
      </c>
      <c r="B129" s="3">
        <v>43992.876539351797</v>
      </c>
      <c r="C129" s="3">
        <v>43992.877812500003</v>
      </c>
      <c r="D129" s="2" t="s">
        <v>156</v>
      </c>
      <c r="E129" s="2" t="s">
        <v>157</v>
      </c>
      <c r="F129" s="2" t="s">
        <v>49</v>
      </c>
      <c r="G129" s="41" t="s">
        <v>7</v>
      </c>
      <c r="H129" s="2" t="s">
        <v>50</v>
      </c>
      <c r="I129" s="2" t="s">
        <v>496</v>
      </c>
      <c r="J129" s="15" t="s">
        <v>497</v>
      </c>
      <c r="K129" s="2"/>
      <c r="L129" s="2" t="s">
        <v>498</v>
      </c>
      <c r="M129" s="15" t="s">
        <v>499</v>
      </c>
      <c r="N129" s="2"/>
      <c r="O129" s="2" t="s">
        <v>500</v>
      </c>
      <c r="P129" s="15" t="s">
        <v>501</v>
      </c>
      <c r="Q129" s="2"/>
      <c r="R129" s="2"/>
      <c r="S129" s="2"/>
      <c r="T129" s="2"/>
      <c r="U129" s="2"/>
      <c r="V129" s="2"/>
      <c r="W129" s="2"/>
    </row>
    <row r="130" spans="1:23">
      <c r="A130" t="str">
        <f t="shared" si="1"/>
        <v>S4Language 2French</v>
      </c>
      <c r="B130" s="37">
        <v>43992.763611111099</v>
      </c>
      <c r="C130" s="37">
        <v>43992.777187500003</v>
      </c>
      <c r="D130" s="38" t="s">
        <v>138</v>
      </c>
      <c r="E130" s="38" t="s">
        <v>139</v>
      </c>
      <c r="F130" s="42" t="s">
        <v>49</v>
      </c>
      <c r="G130" s="43" t="s">
        <v>7</v>
      </c>
      <c r="H130" s="42" t="s">
        <v>8</v>
      </c>
      <c r="I130" s="42" t="s">
        <v>502</v>
      </c>
      <c r="J130" s="44" t="s">
        <v>503</v>
      </c>
      <c r="K130" s="42"/>
      <c r="L130" s="42" t="s">
        <v>504</v>
      </c>
      <c r="M130" s="44" t="s">
        <v>505</v>
      </c>
      <c r="N130" s="42"/>
      <c r="O130" s="42" t="s">
        <v>404</v>
      </c>
      <c r="P130" s="44" t="s">
        <v>405</v>
      </c>
      <c r="Q130" s="42" t="s">
        <v>506</v>
      </c>
      <c r="R130" s="42" t="s">
        <v>407</v>
      </c>
      <c r="S130" s="44" t="s">
        <v>408</v>
      </c>
      <c r="T130" s="42" t="s">
        <v>506</v>
      </c>
      <c r="U130" s="42" t="s">
        <v>507</v>
      </c>
      <c r="V130" s="42"/>
      <c r="W130" s="42"/>
    </row>
    <row r="131" spans="1:23">
      <c r="A131" t="str">
        <f t="shared" ref="A131:A194" si="2">+F131&amp;G131&amp;H131</f>
        <v>S4Language 2German</v>
      </c>
      <c r="B131" s="3"/>
      <c r="C131" s="3"/>
      <c r="D131" s="2"/>
      <c r="E131" t="s">
        <v>508</v>
      </c>
      <c r="F131" s="2" t="s">
        <v>49</v>
      </c>
      <c r="G131" s="2" t="s">
        <v>7</v>
      </c>
      <c r="H131" s="2" t="s">
        <v>10</v>
      </c>
      <c r="I131" s="14" t="s">
        <v>97</v>
      </c>
      <c r="J131" s="2"/>
      <c r="K131" s="2"/>
      <c r="L131" s="2"/>
      <c r="M131" s="2"/>
      <c r="N131" s="2"/>
      <c r="O131" s="2"/>
      <c r="P131" s="2"/>
      <c r="Q131" s="2"/>
      <c r="R131" s="2"/>
      <c r="S131" s="2"/>
      <c r="T131" s="2"/>
      <c r="U131" s="2"/>
      <c r="V131" s="2"/>
      <c r="W131" s="2"/>
    </row>
    <row r="132" spans="1:23">
      <c r="A132" t="str">
        <f t="shared" si="2"/>
        <v>S4Language 3Dutch</v>
      </c>
      <c r="B132" s="3">
        <v>43993.894236111097</v>
      </c>
      <c r="C132" s="3">
        <v>43993.895104166702</v>
      </c>
      <c r="D132" s="2" t="s">
        <v>302</v>
      </c>
      <c r="E132" s="2" t="s">
        <v>303</v>
      </c>
      <c r="F132" s="2" t="s">
        <v>49</v>
      </c>
      <c r="G132" s="41" t="s">
        <v>9</v>
      </c>
      <c r="H132" s="2" t="s">
        <v>4</v>
      </c>
      <c r="I132" s="2" t="s">
        <v>304</v>
      </c>
      <c r="J132" s="15" t="s">
        <v>179</v>
      </c>
      <c r="K132" s="2"/>
      <c r="L132" s="2" t="s">
        <v>306</v>
      </c>
      <c r="M132" s="15" t="s">
        <v>182</v>
      </c>
      <c r="N132" s="2"/>
      <c r="O132" s="2"/>
      <c r="P132" s="2"/>
      <c r="Q132" s="2"/>
      <c r="R132" s="2"/>
      <c r="S132" s="2"/>
      <c r="T132" s="2"/>
      <c r="U132" s="2"/>
      <c r="V132" s="2"/>
      <c r="W132" s="2"/>
    </row>
    <row r="133" spans="1:23">
      <c r="A133" t="str">
        <f t="shared" si="2"/>
        <v>S4Language 3English</v>
      </c>
      <c r="B133" s="37">
        <v>43992.877847222197</v>
      </c>
      <c r="C133" s="37">
        <v>43992.878993055601</v>
      </c>
      <c r="D133" s="38" t="s">
        <v>156</v>
      </c>
      <c r="E133" s="38" t="s">
        <v>157</v>
      </c>
      <c r="F133" s="38" t="s">
        <v>49</v>
      </c>
      <c r="G133" s="39" t="s">
        <v>9</v>
      </c>
      <c r="H133" s="38" t="s">
        <v>50</v>
      </c>
      <c r="I133" s="38" t="s">
        <v>394</v>
      </c>
      <c r="J133" s="40" t="s">
        <v>395</v>
      </c>
      <c r="K133" s="38"/>
      <c r="L133" s="38" t="s">
        <v>396</v>
      </c>
      <c r="M133" s="40" t="s">
        <v>395</v>
      </c>
      <c r="N133" s="38"/>
      <c r="O133" s="38"/>
      <c r="P133" s="38"/>
      <c r="Q133" s="38"/>
      <c r="R133" s="38"/>
      <c r="S133" s="38"/>
      <c r="T133" s="38"/>
      <c r="U133" s="38"/>
      <c r="V133" s="38"/>
      <c r="W133" s="38"/>
    </row>
    <row r="134" spans="1:23">
      <c r="A134" t="str">
        <f t="shared" si="2"/>
        <v>S4Language 3French</v>
      </c>
      <c r="B134" s="3">
        <v>43992.535381944399</v>
      </c>
      <c r="C134" s="3">
        <v>43992.5360069444</v>
      </c>
      <c r="D134" s="2" t="s">
        <v>509</v>
      </c>
      <c r="E134" s="2" t="s">
        <v>510</v>
      </c>
      <c r="F134" s="45" t="s">
        <v>49</v>
      </c>
      <c r="G134" s="46" t="s">
        <v>9</v>
      </c>
      <c r="H134" s="45" t="s">
        <v>8</v>
      </c>
      <c r="I134" s="38" t="s">
        <v>511</v>
      </c>
      <c r="J134" s="47" t="s">
        <v>512</v>
      </c>
      <c r="K134" s="45"/>
      <c r="L134" s="38" t="s">
        <v>513</v>
      </c>
      <c r="M134" s="47" t="s">
        <v>514</v>
      </c>
      <c r="N134" s="45" t="s">
        <v>515</v>
      </c>
      <c r="O134" s="38" t="s">
        <v>168</v>
      </c>
      <c r="P134" s="40" t="s">
        <v>169</v>
      </c>
      <c r="Q134" s="38" t="s">
        <v>516</v>
      </c>
      <c r="R134" s="38" t="s">
        <v>171</v>
      </c>
      <c r="S134" s="40" t="s">
        <v>172</v>
      </c>
      <c r="T134" s="38" t="s">
        <v>516</v>
      </c>
      <c r="U134" s="38" t="s">
        <v>507</v>
      </c>
      <c r="V134" s="45"/>
      <c r="W134" s="45"/>
    </row>
    <row r="135" spans="1:23">
      <c r="A135" t="str">
        <f t="shared" si="2"/>
        <v>S4Language 3German</v>
      </c>
      <c r="B135" s="3"/>
      <c r="C135" s="3"/>
      <c r="D135" s="2"/>
      <c r="E135" t="s">
        <v>517</v>
      </c>
      <c r="F135" s="2" t="s">
        <v>49</v>
      </c>
      <c r="G135" s="2" t="s">
        <v>9</v>
      </c>
      <c r="H135" s="2" t="s">
        <v>10</v>
      </c>
      <c r="I135" s="14" t="s">
        <v>97</v>
      </c>
      <c r="J135" s="2"/>
      <c r="K135" s="2"/>
      <c r="L135" s="2"/>
      <c r="M135" s="2"/>
      <c r="N135" s="2"/>
      <c r="O135" s="2"/>
      <c r="P135" s="2"/>
      <c r="Q135" s="2"/>
      <c r="R135" s="2"/>
      <c r="S135" s="2"/>
      <c r="T135" s="2"/>
      <c r="U135" s="2"/>
      <c r="V135" s="2"/>
      <c r="W135" s="2"/>
    </row>
    <row r="136" spans="1:23">
      <c r="A136" t="str">
        <f t="shared" si="2"/>
        <v>S4Language 3Spanish</v>
      </c>
      <c r="B136" s="37">
        <v>43992.786377314798</v>
      </c>
      <c r="C136" s="37">
        <v>43992.806886574101</v>
      </c>
      <c r="D136" s="38" t="s">
        <v>203</v>
      </c>
      <c r="E136" s="38" t="s">
        <v>204</v>
      </c>
      <c r="F136" s="38" t="s">
        <v>49</v>
      </c>
      <c r="G136" s="39" t="s">
        <v>9</v>
      </c>
      <c r="H136" s="38" t="s">
        <v>53</v>
      </c>
      <c r="I136" s="38" t="s">
        <v>518</v>
      </c>
      <c r="J136" s="40" t="s">
        <v>519</v>
      </c>
      <c r="K136" s="38" t="s">
        <v>520</v>
      </c>
      <c r="L136" s="38" t="s">
        <v>521</v>
      </c>
      <c r="M136" s="40" t="s">
        <v>522</v>
      </c>
      <c r="N136" s="38" t="s">
        <v>523</v>
      </c>
      <c r="O136" s="38" t="s">
        <v>524</v>
      </c>
      <c r="P136" s="40" t="s">
        <v>525</v>
      </c>
      <c r="Q136" s="38"/>
      <c r="R136" s="38"/>
      <c r="S136" s="38"/>
      <c r="T136" s="38"/>
      <c r="U136" s="38"/>
      <c r="V136" s="38"/>
      <c r="W136" s="38"/>
    </row>
    <row r="137" spans="1:23">
      <c r="A137" t="str">
        <f t="shared" si="2"/>
        <v>S4Language 4Italian</v>
      </c>
      <c r="B137" s="3">
        <v>43991.559953703698</v>
      </c>
      <c r="C137" s="3">
        <v>43991.5623611111</v>
      </c>
      <c r="D137" s="2" t="s">
        <v>148</v>
      </c>
      <c r="E137" s="2" t="s">
        <v>149</v>
      </c>
      <c r="F137" s="2" t="s">
        <v>49</v>
      </c>
      <c r="G137" s="41" t="s">
        <v>17</v>
      </c>
      <c r="H137" s="2" t="s">
        <v>18</v>
      </c>
      <c r="I137" s="2" t="s">
        <v>526</v>
      </c>
      <c r="J137" s="15" t="s">
        <v>527</v>
      </c>
      <c r="K137" s="2"/>
      <c r="L137" s="2"/>
      <c r="M137" s="2"/>
      <c r="N137" s="2"/>
      <c r="O137" s="2"/>
      <c r="P137" s="2"/>
      <c r="Q137" s="2"/>
      <c r="R137" s="2"/>
      <c r="S137" s="2"/>
      <c r="T137" s="2"/>
      <c r="U137" s="2"/>
      <c r="V137" s="2"/>
      <c r="W137" s="2"/>
    </row>
    <row r="138" spans="1:23">
      <c r="A138" t="str">
        <f t="shared" si="2"/>
        <v>S4LatinEnglish</v>
      </c>
      <c r="B138" s="3">
        <v>43979.500729166699</v>
      </c>
      <c r="C138" s="3">
        <v>43979.501724537004</v>
      </c>
      <c r="D138" s="2" t="s">
        <v>318</v>
      </c>
      <c r="E138" s="2" t="s">
        <v>319</v>
      </c>
      <c r="F138" s="2" t="s">
        <v>49</v>
      </c>
      <c r="G138" s="41" t="s">
        <v>45</v>
      </c>
      <c r="H138" s="2" t="s">
        <v>50</v>
      </c>
      <c r="I138" s="2" t="s">
        <v>528</v>
      </c>
      <c r="J138" s="15" t="s">
        <v>529</v>
      </c>
      <c r="K138" s="2"/>
      <c r="L138" s="2"/>
      <c r="M138" s="2"/>
      <c r="N138" s="2"/>
      <c r="O138" s="2"/>
      <c r="P138" s="2"/>
      <c r="Q138" s="2"/>
      <c r="R138" s="2"/>
      <c r="S138" s="2"/>
      <c r="T138" s="2"/>
      <c r="U138" s="2"/>
      <c r="V138" s="2"/>
      <c r="W138" s="2"/>
    </row>
    <row r="139" spans="1:23">
      <c r="A139" t="str">
        <f t="shared" si="2"/>
        <v>S4Mathematics 4hrsDutch</v>
      </c>
      <c r="B139" s="3">
        <v>43951.532303240703</v>
      </c>
      <c r="C139" s="3">
        <v>43951.534965277802</v>
      </c>
      <c r="D139" t="s">
        <v>209</v>
      </c>
      <c r="E139" t="s">
        <v>210</v>
      </c>
      <c r="F139" t="s">
        <v>49</v>
      </c>
      <c r="G139" t="s">
        <v>37</v>
      </c>
      <c r="H139" t="s">
        <v>4</v>
      </c>
      <c r="I139" t="s">
        <v>530</v>
      </c>
      <c r="J139" s="48" t="s">
        <v>531</v>
      </c>
      <c r="K139" t="s">
        <v>532</v>
      </c>
      <c r="L139" t="s">
        <v>533</v>
      </c>
      <c r="M139" s="48" t="s">
        <v>534</v>
      </c>
      <c r="N139" t="s">
        <v>535</v>
      </c>
      <c r="O139" t="s">
        <v>536</v>
      </c>
      <c r="P139" s="48" t="s">
        <v>537</v>
      </c>
      <c r="Q139" t="s">
        <v>538</v>
      </c>
      <c r="R139">
        <v>0</v>
      </c>
      <c r="S139">
        <v>0</v>
      </c>
      <c r="T139" t="s">
        <v>216</v>
      </c>
    </row>
    <row r="140" spans="1:23">
      <c r="A140" t="str">
        <f t="shared" si="2"/>
        <v>S4Mathematics 4hrsEnglish</v>
      </c>
      <c r="B140" s="3">
        <v>43993.594224537002</v>
      </c>
      <c r="C140" s="3">
        <v>43993.596527777801</v>
      </c>
      <c r="D140" s="2" t="s">
        <v>217</v>
      </c>
      <c r="E140" s="2" t="s">
        <v>218</v>
      </c>
      <c r="F140" s="2" t="s">
        <v>49</v>
      </c>
      <c r="G140" s="41" t="s">
        <v>37</v>
      </c>
      <c r="H140" s="2" t="s">
        <v>50</v>
      </c>
      <c r="I140" s="2" t="s">
        <v>539</v>
      </c>
      <c r="J140" s="15" t="s">
        <v>540</v>
      </c>
      <c r="K140" s="38" t="s">
        <v>221</v>
      </c>
      <c r="L140">
        <v>0</v>
      </c>
      <c r="M140">
        <v>0</v>
      </c>
      <c r="N140" t="s">
        <v>216</v>
      </c>
      <c r="O140" s="2"/>
      <c r="P140" s="2"/>
      <c r="Q140" s="2"/>
      <c r="R140" s="2"/>
      <c r="S140" s="2"/>
      <c r="T140" s="2"/>
      <c r="U140" s="2"/>
      <c r="V140" s="2"/>
      <c r="W140" s="2"/>
    </row>
    <row r="141" spans="1:23">
      <c r="A141" t="str">
        <f t="shared" si="2"/>
        <v>S4Mathematics 4hrsFrench</v>
      </c>
      <c r="B141" s="3"/>
      <c r="C141" s="3"/>
      <c r="D141" s="2"/>
      <c r="E141" t="s">
        <v>541</v>
      </c>
      <c r="F141" s="2" t="s">
        <v>49</v>
      </c>
      <c r="G141" s="2" t="s">
        <v>37</v>
      </c>
      <c r="H141" s="2" t="s">
        <v>8</v>
      </c>
      <c r="I141" s="14" t="s">
        <v>97</v>
      </c>
      <c r="J141" s="2"/>
      <c r="K141" s="2"/>
      <c r="L141">
        <v>0</v>
      </c>
      <c r="M141">
        <v>0</v>
      </c>
      <c r="N141" t="s">
        <v>216</v>
      </c>
      <c r="O141" s="2"/>
      <c r="P141" s="2"/>
      <c r="Q141" s="2"/>
      <c r="R141" s="2"/>
      <c r="S141" s="2"/>
      <c r="T141" s="2"/>
      <c r="U141" s="2"/>
      <c r="V141" s="2"/>
      <c r="W141" s="2"/>
    </row>
    <row r="142" spans="1:23">
      <c r="A142" t="str">
        <f t="shared" si="2"/>
        <v>S4Mathematics 6hrsDutch</v>
      </c>
      <c r="B142" s="3">
        <v>43951.4620601852</v>
      </c>
      <c r="C142" s="3">
        <v>43951.465312499997</v>
      </c>
      <c r="D142" t="s">
        <v>542</v>
      </c>
      <c r="E142" t="s">
        <v>543</v>
      </c>
      <c r="F142" t="s">
        <v>49</v>
      </c>
      <c r="G142" t="s">
        <v>38</v>
      </c>
      <c r="H142" t="s">
        <v>4</v>
      </c>
      <c r="I142" t="s">
        <v>544</v>
      </c>
      <c r="J142" s="48" t="s">
        <v>545</v>
      </c>
      <c r="L142" t="s">
        <v>546</v>
      </c>
      <c r="M142" s="48" t="s">
        <v>547</v>
      </c>
      <c r="O142" t="s">
        <v>548</v>
      </c>
      <c r="P142" s="48" t="s">
        <v>549</v>
      </c>
      <c r="Q142" t="s">
        <v>550</v>
      </c>
      <c r="R142">
        <v>0</v>
      </c>
      <c r="S142">
        <v>0</v>
      </c>
      <c r="T142" t="s">
        <v>216</v>
      </c>
    </row>
    <row r="143" spans="1:23">
      <c r="A143" t="str">
        <f t="shared" si="2"/>
        <v>S4Mathematics 6hrsEnglish</v>
      </c>
      <c r="B143" s="3">
        <v>43992.918599536999</v>
      </c>
      <c r="C143" s="3">
        <v>43992.920914351896</v>
      </c>
      <c r="D143" s="2" t="s">
        <v>551</v>
      </c>
      <c r="E143" s="2" t="s">
        <v>552</v>
      </c>
      <c r="F143" s="2" t="s">
        <v>49</v>
      </c>
      <c r="G143" s="41" t="s">
        <v>38</v>
      </c>
      <c r="H143" s="2" t="s">
        <v>50</v>
      </c>
      <c r="I143" s="2" t="s">
        <v>553</v>
      </c>
      <c r="J143" s="15" t="s">
        <v>540</v>
      </c>
      <c r="K143" s="2" t="s">
        <v>554</v>
      </c>
      <c r="L143">
        <v>0</v>
      </c>
      <c r="M143">
        <v>0</v>
      </c>
      <c r="N143" t="s">
        <v>216</v>
      </c>
      <c r="O143" s="2"/>
      <c r="P143" s="2"/>
      <c r="Q143" s="2"/>
      <c r="R143" s="2"/>
      <c r="S143" s="2"/>
      <c r="T143" s="2"/>
      <c r="U143" s="2"/>
      <c r="V143" s="2"/>
      <c r="W143" s="2"/>
    </row>
    <row r="144" spans="1:23">
      <c r="A144" t="str">
        <f t="shared" si="2"/>
        <v>S4Mathematics 6hrsFrench</v>
      </c>
      <c r="B144" s="3"/>
      <c r="C144" s="3"/>
      <c r="D144" s="2"/>
      <c r="E144" t="s">
        <v>555</v>
      </c>
      <c r="F144" s="2" t="s">
        <v>49</v>
      </c>
      <c r="G144" s="2" t="s">
        <v>38</v>
      </c>
      <c r="H144" s="2" t="s">
        <v>8</v>
      </c>
      <c r="I144" s="14" t="s">
        <v>97</v>
      </c>
      <c r="J144" s="2"/>
      <c r="K144" s="2"/>
      <c r="L144">
        <v>0</v>
      </c>
      <c r="M144">
        <v>0</v>
      </c>
      <c r="N144" t="s">
        <v>216</v>
      </c>
      <c r="O144" s="2"/>
      <c r="P144" s="2"/>
      <c r="Q144" s="2"/>
      <c r="R144" s="2"/>
      <c r="S144" s="2"/>
      <c r="T144" s="2"/>
      <c r="U144" s="2"/>
      <c r="V144" s="2"/>
      <c r="W144" s="2"/>
    </row>
    <row r="145" spans="1:23">
      <c r="A145" t="str">
        <f t="shared" si="2"/>
        <v>S4PhysicsDutch</v>
      </c>
      <c r="B145" s="3">
        <v>43993.581388888902</v>
      </c>
      <c r="C145" s="3">
        <v>43993.608865740702</v>
      </c>
      <c r="D145" s="2" t="s">
        <v>556</v>
      </c>
      <c r="E145" s="2" t="s">
        <v>557</v>
      </c>
      <c r="F145" s="2" t="s">
        <v>49</v>
      </c>
      <c r="G145" s="41" t="s">
        <v>42</v>
      </c>
      <c r="H145" s="2" t="s">
        <v>4</v>
      </c>
      <c r="I145" s="2" t="s">
        <v>558</v>
      </c>
      <c r="J145" s="15" t="s">
        <v>559</v>
      </c>
      <c r="K145" s="2" t="s">
        <v>560</v>
      </c>
      <c r="L145" s="2" t="s">
        <v>561</v>
      </c>
      <c r="M145" s="2"/>
      <c r="N145" s="2"/>
      <c r="O145" s="2"/>
      <c r="P145" s="2"/>
      <c r="Q145" s="2"/>
      <c r="R145" s="2"/>
      <c r="S145" s="2"/>
      <c r="T145" s="2"/>
      <c r="U145" s="2"/>
      <c r="V145" s="2"/>
      <c r="W145" s="2"/>
    </row>
    <row r="146" spans="1:23">
      <c r="A146" t="str">
        <f t="shared" si="2"/>
        <v>S4PhysicsEnglish</v>
      </c>
      <c r="B146" s="3">
        <v>43991.470856481501</v>
      </c>
      <c r="C146" s="3">
        <v>43991.4753935185</v>
      </c>
      <c r="D146" s="2" t="s">
        <v>562</v>
      </c>
      <c r="E146" s="2" t="s">
        <v>563</v>
      </c>
      <c r="F146" s="2" t="s">
        <v>49</v>
      </c>
      <c r="G146" s="41" t="s">
        <v>42</v>
      </c>
      <c r="H146" s="2" t="s">
        <v>50</v>
      </c>
      <c r="I146" s="2" t="s">
        <v>564</v>
      </c>
      <c r="J146" s="15" t="s">
        <v>565</v>
      </c>
      <c r="K146" s="2" t="s">
        <v>566</v>
      </c>
      <c r="L146" s="2"/>
      <c r="M146" s="2"/>
      <c r="N146" s="2"/>
      <c r="O146" s="2"/>
      <c r="P146" s="2"/>
      <c r="Q146" s="2"/>
      <c r="R146" s="2"/>
      <c r="S146" s="2"/>
      <c r="T146" s="2"/>
      <c r="U146" s="2"/>
      <c r="V146" s="2"/>
      <c r="W146" s="2"/>
    </row>
    <row r="147" spans="1:23">
      <c r="A147" t="str">
        <f t="shared" si="2"/>
        <v>S4PhysicsFrench</v>
      </c>
      <c r="B147" s="3"/>
      <c r="C147" s="3"/>
      <c r="D147" s="2"/>
      <c r="E147" t="s">
        <v>567</v>
      </c>
      <c r="F147" s="2" t="s">
        <v>49</v>
      </c>
      <c r="G147" t="s">
        <v>42</v>
      </c>
      <c r="H147" s="2" t="s">
        <v>8</v>
      </c>
      <c r="I147" s="14" t="s">
        <v>97</v>
      </c>
      <c r="J147" s="2"/>
      <c r="K147" s="2"/>
      <c r="L147" s="2"/>
      <c r="M147" s="2"/>
      <c r="N147" s="2"/>
      <c r="O147" s="2"/>
      <c r="P147" s="2"/>
      <c r="Q147" s="2"/>
      <c r="R147" s="2"/>
      <c r="S147" s="2"/>
      <c r="T147" s="2"/>
      <c r="U147" s="2"/>
      <c r="V147" s="2"/>
      <c r="W147" s="2"/>
    </row>
    <row r="148" spans="1:23">
      <c r="A148" t="str">
        <f t="shared" si="2"/>
        <v>S4ReligionEnglish</v>
      </c>
      <c r="B148" s="3"/>
      <c r="C148" s="3"/>
      <c r="D148" s="2"/>
      <c r="E148" t="s">
        <v>568</v>
      </c>
      <c r="F148" s="2" t="s">
        <v>49</v>
      </c>
      <c r="G148" s="2" t="s">
        <v>39</v>
      </c>
      <c r="H148" s="2" t="s">
        <v>50</v>
      </c>
      <c r="I148" s="14" t="s">
        <v>97</v>
      </c>
      <c r="J148" s="2"/>
      <c r="K148" s="2"/>
      <c r="L148" s="2"/>
      <c r="M148" s="2"/>
      <c r="N148" s="2"/>
      <c r="O148" s="2"/>
      <c r="P148" s="2"/>
      <c r="Q148" s="2"/>
      <c r="R148" s="2"/>
      <c r="S148" s="2"/>
      <c r="T148" s="2"/>
      <c r="U148" s="2"/>
      <c r="V148" s="2"/>
      <c r="W148" s="2"/>
    </row>
    <row r="149" spans="1:23">
      <c r="A149" t="str">
        <f t="shared" si="2"/>
        <v>S4ReligionFrench</v>
      </c>
      <c r="B149" s="3"/>
      <c r="C149" s="3"/>
      <c r="D149" s="2"/>
      <c r="E149" t="s">
        <v>569</v>
      </c>
      <c r="F149" s="2" t="s">
        <v>49</v>
      </c>
      <c r="G149" s="2" t="s">
        <v>39</v>
      </c>
      <c r="H149" s="2" t="s">
        <v>8</v>
      </c>
      <c r="I149" s="14" t="s">
        <v>97</v>
      </c>
      <c r="J149" s="2"/>
      <c r="K149" s="2"/>
      <c r="L149" s="2"/>
      <c r="M149" s="2"/>
      <c r="N149" s="2"/>
      <c r="O149" s="2"/>
      <c r="P149" s="2"/>
      <c r="Q149" s="2"/>
      <c r="R149" s="2"/>
      <c r="S149" s="2"/>
      <c r="T149" s="2"/>
      <c r="U149" s="2"/>
      <c r="V149" s="2"/>
      <c r="W149" s="2"/>
    </row>
    <row r="150" spans="1:23" ht="72">
      <c r="A150" t="str">
        <f t="shared" si="2"/>
        <v>S4SportsEnglish</v>
      </c>
      <c r="B150" s="3"/>
      <c r="C150" s="3"/>
      <c r="D150" s="2"/>
      <c r="E150" t="s">
        <v>570</v>
      </c>
      <c r="F150" s="2" t="s">
        <v>49</v>
      </c>
      <c r="G150" s="2" t="s">
        <v>47</v>
      </c>
      <c r="H150" s="2" t="s">
        <v>50</v>
      </c>
      <c r="I150" s="2" t="s">
        <v>238</v>
      </c>
      <c r="J150" s="2" t="s">
        <v>122</v>
      </c>
      <c r="K150" s="10" t="s">
        <v>239</v>
      </c>
      <c r="L150" s="2"/>
      <c r="M150" s="2"/>
      <c r="N150" s="2"/>
      <c r="O150" s="2"/>
      <c r="P150" s="2"/>
      <c r="Q150" s="2"/>
      <c r="R150" s="2"/>
      <c r="S150" s="2"/>
      <c r="T150" s="2"/>
      <c r="U150" s="2"/>
      <c r="V150" s="2"/>
      <c r="W150" s="2"/>
    </row>
    <row r="151" spans="1:23">
      <c r="A151" t="str">
        <f t="shared" si="2"/>
        <v>S5ArtEnglish</v>
      </c>
      <c r="B151" s="3"/>
      <c r="C151" s="3"/>
      <c r="D151" s="2"/>
      <c r="E151" t="s">
        <v>571</v>
      </c>
      <c r="F151" s="2" t="s">
        <v>2</v>
      </c>
      <c r="G151" s="2" t="s">
        <v>16</v>
      </c>
      <c r="H151" s="2" t="s">
        <v>50</v>
      </c>
      <c r="I151" s="14" t="s">
        <v>95</v>
      </c>
      <c r="J151" s="2"/>
      <c r="K151" s="2"/>
      <c r="L151" s="2"/>
      <c r="M151" s="2"/>
      <c r="N151" s="2"/>
      <c r="O151" s="2"/>
      <c r="P151" s="2"/>
      <c r="Q151" s="2"/>
      <c r="R151" s="2"/>
      <c r="S151" s="2"/>
      <c r="T151" s="2"/>
      <c r="U151" s="2"/>
      <c r="V151" s="2"/>
      <c r="W151" s="2"/>
    </row>
    <row r="152" spans="1:23">
      <c r="A152" t="str">
        <f t="shared" si="2"/>
        <v>S5BiologyDutch</v>
      </c>
      <c r="B152" s="3">
        <v>43993.912615740701</v>
      </c>
      <c r="C152" s="3">
        <v>43993.913437499999</v>
      </c>
      <c r="D152" s="2" t="s">
        <v>119</v>
      </c>
      <c r="E152" s="2" t="s">
        <v>120</v>
      </c>
      <c r="F152" s="2" t="s">
        <v>2</v>
      </c>
      <c r="G152" s="41" t="s">
        <v>40</v>
      </c>
      <c r="H152" s="2" t="s">
        <v>4</v>
      </c>
      <c r="I152" s="2" t="s">
        <v>572</v>
      </c>
      <c r="J152" s="15" t="s">
        <v>122</v>
      </c>
      <c r="K152" s="2" t="s">
        <v>573</v>
      </c>
      <c r="L152" s="2"/>
      <c r="M152" s="2"/>
      <c r="N152" s="2"/>
      <c r="O152" s="2"/>
      <c r="P152" s="2"/>
      <c r="Q152" s="2"/>
      <c r="R152" s="2"/>
      <c r="S152" s="2"/>
      <c r="T152" s="2"/>
      <c r="U152" s="2"/>
      <c r="V152" s="2"/>
      <c r="W152" s="2"/>
    </row>
    <row r="153" spans="1:23">
      <c r="A153" t="str">
        <f t="shared" si="2"/>
        <v>S5BiologyEnglish</v>
      </c>
      <c r="B153" s="3">
        <v>43993.8620717593</v>
      </c>
      <c r="C153" s="3">
        <v>43993.863495370402</v>
      </c>
      <c r="D153" s="2" t="s">
        <v>253</v>
      </c>
      <c r="E153" s="2" t="s">
        <v>254</v>
      </c>
      <c r="F153" s="2" t="s">
        <v>2</v>
      </c>
      <c r="G153" s="41" t="s">
        <v>40</v>
      </c>
      <c r="H153" s="2" t="s">
        <v>50</v>
      </c>
      <c r="I153" s="2" t="s">
        <v>443</v>
      </c>
      <c r="J153" s="15" t="s">
        <v>444</v>
      </c>
      <c r="K153" s="2" t="s">
        <v>574</v>
      </c>
      <c r="L153" s="2"/>
      <c r="M153" s="2"/>
      <c r="N153" s="2"/>
      <c r="O153" s="2"/>
      <c r="P153" s="2"/>
      <c r="Q153" s="2"/>
      <c r="R153" s="2"/>
      <c r="S153" s="2"/>
      <c r="T153" s="2"/>
      <c r="U153" s="2"/>
      <c r="V153" s="2"/>
      <c r="W153" s="2"/>
    </row>
    <row r="154" spans="1:23">
      <c r="A154" t="str">
        <f t="shared" si="2"/>
        <v>S5BiologyFrench</v>
      </c>
      <c r="B154" s="3"/>
      <c r="C154" s="3"/>
      <c r="D154" s="2"/>
      <c r="E154" t="s">
        <v>575</v>
      </c>
      <c r="F154" s="2" t="s">
        <v>2</v>
      </c>
      <c r="G154" s="2" t="s">
        <v>40</v>
      </c>
      <c r="H154" s="2" t="s">
        <v>8</v>
      </c>
      <c r="I154" s="14" t="s">
        <v>97</v>
      </c>
      <c r="J154" s="2"/>
      <c r="K154" s="2"/>
      <c r="L154" s="2"/>
      <c r="M154" s="2"/>
      <c r="N154" s="2"/>
      <c r="O154" s="2"/>
      <c r="P154" s="2"/>
      <c r="Q154" s="2"/>
      <c r="R154" s="2"/>
      <c r="S154" s="2"/>
      <c r="T154" s="2"/>
      <c r="U154" s="2"/>
      <c r="V154" s="2"/>
      <c r="W154" s="2"/>
    </row>
    <row r="155" spans="1:23">
      <c r="A155" t="str">
        <f t="shared" si="2"/>
        <v>S5BiologyGerman</v>
      </c>
      <c r="B155" s="37">
        <v>43992.653993055603</v>
      </c>
      <c r="C155" s="37">
        <v>43992.692696759303</v>
      </c>
      <c r="D155" s="38" t="s">
        <v>576</v>
      </c>
      <c r="E155" s="38" t="s">
        <v>577</v>
      </c>
      <c r="F155" s="38" t="s">
        <v>2</v>
      </c>
      <c r="G155" s="39" t="s">
        <v>40</v>
      </c>
      <c r="H155" s="38" t="s">
        <v>10</v>
      </c>
      <c r="I155" s="38" t="s">
        <v>578</v>
      </c>
      <c r="J155" s="40" t="s">
        <v>579</v>
      </c>
      <c r="K155" s="38" t="s">
        <v>580</v>
      </c>
      <c r="L155" s="38"/>
      <c r="M155" s="38"/>
      <c r="N155" s="38"/>
      <c r="O155" s="38"/>
      <c r="P155" s="38"/>
      <c r="Q155" s="38"/>
      <c r="R155" s="38"/>
      <c r="S155" s="38"/>
      <c r="T155" s="38"/>
      <c r="U155" s="38"/>
      <c r="V155" s="38"/>
      <c r="W155" s="38"/>
    </row>
    <row r="156" spans="1:23">
      <c r="A156" t="str">
        <f t="shared" si="2"/>
        <v>S5ChemistryDutch</v>
      </c>
      <c r="B156" s="3">
        <v>43993.865150463003</v>
      </c>
      <c r="C156" s="3">
        <v>43993.8664699074</v>
      </c>
      <c r="D156" s="2" t="s">
        <v>253</v>
      </c>
      <c r="E156" s="2" t="s">
        <v>254</v>
      </c>
      <c r="F156" s="2" t="s">
        <v>2</v>
      </c>
      <c r="G156" s="41" t="s">
        <v>41</v>
      </c>
      <c r="H156" s="2" t="s">
        <v>4</v>
      </c>
      <c r="I156" s="2" t="s">
        <v>447</v>
      </c>
      <c r="J156" s="15" t="s">
        <v>122</v>
      </c>
      <c r="K156" s="2"/>
      <c r="L156" s="2"/>
      <c r="M156" s="2"/>
      <c r="N156" s="2"/>
      <c r="O156" s="2"/>
      <c r="P156" s="2"/>
      <c r="Q156" s="2"/>
      <c r="R156" s="2"/>
      <c r="S156" s="2"/>
      <c r="T156" s="2"/>
      <c r="U156" s="2"/>
      <c r="V156" s="2"/>
      <c r="W156" s="2"/>
    </row>
    <row r="157" spans="1:23">
      <c r="A157" t="str">
        <f t="shared" si="2"/>
        <v>S5ChemistryEnglish</v>
      </c>
      <c r="B157" s="3">
        <v>43983.4845138889</v>
      </c>
      <c r="C157" s="3">
        <v>43983.485034722202</v>
      </c>
      <c r="D157" s="2" t="s">
        <v>448</v>
      </c>
      <c r="E157" s="2" t="s">
        <v>449</v>
      </c>
      <c r="F157" s="2" t="s">
        <v>2</v>
      </c>
      <c r="G157" s="41" t="s">
        <v>41</v>
      </c>
      <c r="H157" s="2" t="s">
        <v>50</v>
      </c>
      <c r="I157" s="2" t="s">
        <v>450</v>
      </c>
      <c r="J157" s="15" t="s">
        <v>451</v>
      </c>
      <c r="K157" s="2" t="s">
        <v>581</v>
      </c>
      <c r="L157" s="2"/>
      <c r="M157" s="2"/>
      <c r="N157" s="2"/>
      <c r="O157" s="2"/>
      <c r="P157" s="2"/>
      <c r="Q157" s="2"/>
      <c r="R157" s="2"/>
      <c r="S157" s="2"/>
      <c r="T157" s="2"/>
      <c r="U157" s="2"/>
      <c r="V157" s="2"/>
      <c r="W157" s="2"/>
    </row>
    <row r="158" spans="1:23">
      <c r="A158" t="str">
        <f t="shared" si="2"/>
        <v>S5ChemistryFrench</v>
      </c>
      <c r="B158" s="3"/>
      <c r="C158" s="3"/>
      <c r="D158" s="2"/>
      <c r="E158" t="s">
        <v>582</v>
      </c>
      <c r="F158" s="2" t="s">
        <v>2</v>
      </c>
      <c r="G158" s="2" t="s">
        <v>41</v>
      </c>
      <c r="H158" s="2" t="s">
        <v>8</v>
      </c>
      <c r="I158" s="14" t="s">
        <v>97</v>
      </c>
      <c r="J158" s="2"/>
      <c r="K158" s="2"/>
      <c r="L158" s="2"/>
      <c r="M158" s="2"/>
      <c r="N158" s="2"/>
      <c r="O158" s="2"/>
      <c r="P158" s="2"/>
      <c r="Q158" s="2"/>
      <c r="R158" s="2"/>
      <c r="S158" s="2"/>
      <c r="T158" s="2"/>
      <c r="U158" s="2"/>
      <c r="V158" s="2"/>
      <c r="W158" s="2"/>
    </row>
    <row r="159" spans="1:23">
      <c r="A159" t="str">
        <f t="shared" si="2"/>
        <v>S5ChemistryGerman</v>
      </c>
      <c r="B159" s="3">
        <v>43992.692847222199</v>
      </c>
      <c r="C159" s="3">
        <v>43992.6966203704</v>
      </c>
      <c r="D159" s="2" t="s">
        <v>576</v>
      </c>
      <c r="E159" s="2" t="s">
        <v>577</v>
      </c>
      <c r="F159" s="2" t="s">
        <v>2</v>
      </c>
      <c r="G159" s="41" t="s">
        <v>41</v>
      </c>
      <c r="H159" s="2" t="s">
        <v>10</v>
      </c>
      <c r="I159" s="2" t="s">
        <v>583</v>
      </c>
      <c r="J159" s="15" t="s">
        <v>584</v>
      </c>
      <c r="K159" s="2" t="s">
        <v>585</v>
      </c>
      <c r="L159" s="2"/>
      <c r="M159" s="2"/>
      <c r="N159" s="2"/>
      <c r="O159" s="2"/>
      <c r="P159" s="2"/>
      <c r="Q159" s="2"/>
      <c r="R159" s="2"/>
      <c r="S159" s="2"/>
      <c r="T159" s="2"/>
      <c r="U159" s="2"/>
      <c r="V159" s="2"/>
      <c r="W159" s="2"/>
    </row>
    <row r="160" spans="1:23">
      <c r="A160" t="str">
        <f t="shared" si="2"/>
        <v>S5EconomicsEnglish</v>
      </c>
      <c r="B160" s="3"/>
      <c r="C160" s="3"/>
      <c r="D160" s="2"/>
      <c r="E160" t="s">
        <v>586</v>
      </c>
      <c r="F160" s="2" t="s">
        <v>2</v>
      </c>
      <c r="G160" s="2" t="s">
        <v>46</v>
      </c>
      <c r="H160" s="2" t="s">
        <v>50</v>
      </c>
      <c r="I160" s="14" t="s">
        <v>97</v>
      </c>
      <c r="J160" s="2"/>
      <c r="K160" s="2"/>
      <c r="L160" s="2"/>
      <c r="M160" s="2"/>
      <c r="N160" s="2"/>
      <c r="O160" s="2"/>
      <c r="P160" s="2"/>
      <c r="Q160" s="2"/>
      <c r="R160" s="2"/>
      <c r="S160" s="2"/>
      <c r="T160" s="2"/>
      <c r="U160" s="2"/>
      <c r="V160" s="2"/>
      <c r="W160" s="2"/>
    </row>
    <row r="161" spans="1:23">
      <c r="A161" t="str">
        <f t="shared" si="2"/>
        <v>S5EconomicsFrench</v>
      </c>
      <c r="B161" s="3"/>
      <c r="C161" s="3"/>
      <c r="D161" s="2"/>
      <c r="E161" t="s">
        <v>587</v>
      </c>
      <c r="F161" s="2" t="s">
        <v>2</v>
      </c>
      <c r="G161" s="2" t="s">
        <v>46</v>
      </c>
      <c r="H161" s="2" t="s">
        <v>8</v>
      </c>
      <c r="I161" s="14" t="s">
        <v>97</v>
      </c>
      <c r="J161" s="2"/>
      <c r="K161" s="2"/>
      <c r="L161" s="2"/>
      <c r="M161" s="2"/>
      <c r="N161" s="2"/>
      <c r="O161" s="2"/>
      <c r="P161" s="2"/>
      <c r="Q161" s="2"/>
      <c r="R161" s="2"/>
      <c r="S161" s="2"/>
      <c r="T161" s="2"/>
      <c r="U161" s="2"/>
      <c r="V161" s="2"/>
      <c r="W161" s="2"/>
    </row>
    <row r="162" spans="1:23">
      <c r="A162" t="str">
        <f t="shared" si="2"/>
        <v>S5EthicsEnglish</v>
      </c>
      <c r="B162" s="8"/>
      <c r="C162" s="8"/>
      <c r="D162" s="11"/>
      <c r="E162" t="s">
        <v>588</v>
      </c>
      <c r="F162" s="2" t="s">
        <v>2</v>
      </c>
      <c r="G162" s="2" t="s">
        <v>20</v>
      </c>
      <c r="H162" s="2" t="s">
        <v>50</v>
      </c>
      <c r="I162" s="14" t="s">
        <v>97</v>
      </c>
      <c r="J162" s="2"/>
      <c r="K162" s="2"/>
      <c r="L162" s="2"/>
      <c r="M162" s="2"/>
      <c r="N162" s="2"/>
      <c r="O162" s="2"/>
      <c r="P162" s="2"/>
      <c r="Q162" s="2"/>
      <c r="R162" s="2"/>
      <c r="S162" s="2"/>
      <c r="T162" s="2"/>
      <c r="U162" s="2"/>
      <c r="V162" s="2"/>
      <c r="W162" s="2"/>
    </row>
    <row r="163" spans="1:23">
      <c r="A163" t="str">
        <f t="shared" si="2"/>
        <v>S5EthicsFrench</v>
      </c>
      <c r="B163" s="8"/>
      <c r="C163" s="8"/>
      <c r="D163" s="11"/>
      <c r="E163" t="s">
        <v>589</v>
      </c>
      <c r="F163" s="2" t="s">
        <v>2</v>
      </c>
      <c r="G163" s="2" t="s">
        <v>20</v>
      </c>
      <c r="H163" s="2" t="s">
        <v>8</v>
      </c>
      <c r="I163" s="14" t="s">
        <v>97</v>
      </c>
      <c r="J163" s="2"/>
      <c r="K163" s="2"/>
      <c r="L163" s="2"/>
      <c r="M163" s="2"/>
      <c r="N163" s="2"/>
      <c r="O163" s="2"/>
      <c r="P163" s="2"/>
      <c r="Q163" s="2"/>
      <c r="R163" s="2"/>
      <c r="S163" s="2"/>
      <c r="T163" s="2"/>
      <c r="U163" s="2"/>
      <c r="V163" s="2"/>
      <c r="W163" s="2"/>
    </row>
    <row r="164" spans="1:23">
      <c r="A164" t="str">
        <f t="shared" si="2"/>
        <v>S5GeographyEnglish</v>
      </c>
      <c r="B164" s="3"/>
      <c r="C164" s="3"/>
      <c r="D164" s="2"/>
      <c r="E164" t="s">
        <v>590</v>
      </c>
      <c r="F164" s="2" t="s">
        <v>2</v>
      </c>
      <c r="G164" s="2" t="s">
        <v>43</v>
      </c>
      <c r="H164" s="2" t="s">
        <v>50</v>
      </c>
      <c r="I164" s="14" t="s">
        <v>97</v>
      </c>
      <c r="J164" s="2"/>
      <c r="K164" s="2"/>
      <c r="L164" s="2"/>
      <c r="M164" s="2"/>
      <c r="N164" s="2"/>
      <c r="O164" s="2"/>
      <c r="P164" s="2"/>
      <c r="Q164" s="2"/>
      <c r="R164" s="2"/>
      <c r="S164" s="2"/>
      <c r="T164" s="2"/>
      <c r="U164" s="2"/>
      <c r="V164" s="2"/>
      <c r="W164" s="2"/>
    </row>
    <row r="165" spans="1:23">
      <c r="A165" t="str">
        <f t="shared" si="2"/>
        <v>S5GeographyFrench</v>
      </c>
      <c r="B165" s="3"/>
      <c r="C165" s="3"/>
      <c r="D165" s="2"/>
      <c r="E165" t="s">
        <v>591</v>
      </c>
      <c r="F165" s="2" t="s">
        <v>2</v>
      </c>
      <c r="G165" s="2" t="s">
        <v>43</v>
      </c>
      <c r="H165" s="2" t="s">
        <v>8</v>
      </c>
      <c r="I165" s="14" t="s">
        <v>97</v>
      </c>
      <c r="J165" s="2"/>
      <c r="K165" s="2"/>
      <c r="L165" s="2"/>
      <c r="M165" s="2"/>
      <c r="N165" s="2"/>
      <c r="O165" s="2"/>
      <c r="P165" s="2"/>
      <c r="Q165" s="2"/>
      <c r="R165" s="2"/>
      <c r="S165" s="2"/>
      <c r="T165" s="2"/>
      <c r="U165" s="2"/>
      <c r="V165" s="2"/>
      <c r="W165" s="2"/>
    </row>
    <row r="166" spans="1:23">
      <c r="A166" t="str">
        <f t="shared" si="2"/>
        <v>S5GeographyGerman</v>
      </c>
      <c r="B166" s="37">
        <v>43992.553449074097</v>
      </c>
      <c r="C166" s="37">
        <v>43992.555567129602</v>
      </c>
      <c r="D166" s="38" t="s">
        <v>352</v>
      </c>
      <c r="E166" s="38" t="s">
        <v>353</v>
      </c>
      <c r="F166" s="38" t="s">
        <v>2</v>
      </c>
      <c r="G166" s="39" t="s">
        <v>43</v>
      </c>
      <c r="H166" s="38" t="s">
        <v>10</v>
      </c>
      <c r="I166" s="38" t="s">
        <v>461</v>
      </c>
      <c r="J166" s="40" t="s">
        <v>462</v>
      </c>
      <c r="K166" s="38" t="s">
        <v>592</v>
      </c>
      <c r="L166" s="38" t="s">
        <v>464</v>
      </c>
      <c r="M166" s="38" t="s">
        <v>593</v>
      </c>
      <c r="N166" s="38" t="s">
        <v>466</v>
      </c>
      <c r="O166" s="38"/>
      <c r="P166" s="38"/>
      <c r="Q166" s="38"/>
      <c r="R166" s="38"/>
      <c r="S166" s="38"/>
      <c r="T166" s="38"/>
      <c r="U166" s="38"/>
      <c r="V166" s="38"/>
      <c r="W166" s="38"/>
    </row>
    <row r="167" spans="1:23">
      <c r="A167" t="str">
        <f t="shared" si="2"/>
        <v>S5HistoryEnglish</v>
      </c>
      <c r="B167" s="3"/>
      <c r="C167" s="3"/>
      <c r="D167" s="2"/>
      <c r="E167" t="s">
        <v>594</v>
      </c>
      <c r="F167" s="2" t="s">
        <v>2</v>
      </c>
      <c r="G167" s="2" t="s">
        <v>44</v>
      </c>
      <c r="H167" s="2" t="s">
        <v>50</v>
      </c>
      <c r="I167" s="14" t="s">
        <v>97</v>
      </c>
      <c r="J167" s="2"/>
      <c r="K167" s="2"/>
      <c r="L167" s="2"/>
      <c r="M167" s="2"/>
      <c r="N167" s="2"/>
      <c r="O167" s="2"/>
      <c r="P167" s="2"/>
      <c r="Q167" s="2"/>
      <c r="R167" s="2"/>
      <c r="S167" s="2"/>
      <c r="T167" s="2"/>
      <c r="U167" s="2"/>
      <c r="V167" s="2"/>
      <c r="W167" s="2"/>
    </row>
    <row r="168" spans="1:23">
      <c r="A168" t="str">
        <f t="shared" si="2"/>
        <v>S5HistoryFrench</v>
      </c>
      <c r="B168" s="3"/>
      <c r="C168" s="3"/>
      <c r="D168" s="2"/>
      <c r="E168" t="s">
        <v>595</v>
      </c>
      <c r="F168" s="2" t="s">
        <v>2</v>
      </c>
      <c r="G168" s="2" t="s">
        <v>44</v>
      </c>
      <c r="H168" s="2" t="s">
        <v>8</v>
      </c>
      <c r="I168" s="14" t="s">
        <v>97</v>
      </c>
      <c r="J168" s="2"/>
      <c r="K168" s="2"/>
      <c r="L168" s="2"/>
      <c r="M168" s="2"/>
      <c r="N168" s="2"/>
      <c r="O168" s="2"/>
      <c r="P168" s="2"/>
      <c r="Q168" s="2"/>
      <c r="R168" s="2"/>
      <c r="S168" s="2"/>
      <c r="T168" s="2"/>
      <c r="U168" s="2"/>
      <c r="V168" s="2"/>
      <c r="W168" s="2"/>
    </row>
    <row r="169" spans="1:23">
      <c r="A169" t="str">
        <f t="shared" si="2"/>
        <v>S5HistoryGerman</v>
      </c>
      <c r="B169" s="37">
        <v>43992.442129629599</v>
      </c>
      <c r="C169" s="37">
        <v>43992.444791666698</v>
      </c>
      <c r="D169" s="38" t="s">
        <v>352</v>
      </c>
      <c r="E169" s="38" t="s">
        <v>353</v>
      </c>
      <c r="F169" s="38" t="s">
        <v>2</v>
      </c>
      <c r="G169" s="39" t="s">
        <v>44</v>
      </c>
      <c r="H169" s="38" t="s">
        <v>10</v>
      </c>
      <c r="I169" s="38" t="s">
        <v>471</v>
      </c>
      <c r="J169" s="40" t="s">
        <v>596</v>
      </c>
      <c r="K169" s="38" t="s">
        <v>597</v>
      </c>
      <c r="L169" s="38"/>
      <c r="M169" s="38"/>
      <c r="N169" s="38"/>
      <c r="O169" s="38"/>
      <c r="P169" s="38"/>
      <c r="Q169" s="38"/>
      <c r="R169" s="38"/>
      <c r="S169" s="38"/>
      <c r="T169" s="38"/>
      <c r="U169" s="38"/>
      <c r="V169" s="38"/>
      <c r="W169" s="38"/>
    </row>
    <row r="170" spans="1:23">
      <c r="A170" t="str">
        <f t="shared" si="2"/>
        <v>S5ICTEnglish</v>
      </c>
      <c r="B170" s="3"/>
      <c r="C170" s="3"/>
      <c r="D170" s="2"/>
      <c r="E170" t="s">
        <v>598</v>
      </c>
      <c r="F170" s="2" t="s">
        <v>2</v>
      </c>
      <c r="G170" s="2" t="s">
        <v>14</v>
      </c>
      <c r="H170" s="2" t="s">
        <v>50</v>
      </c>
      <c r="I170" s="14" t="s">
        <v>97</v>
      </c>
      <c r="J170" s="2"/>
      <c r="K170" s="2"/>
      <c r="L170" s="2"/>
      <c r="M170" s="2"/>
      <c r="N170" s="2"/>
      <c r="O170" s="2"/>
      <c r="P170" s="2"/>
      <c r="Q170" s="2"/>
      <c r="R170" s="2"/>
      <c r="S170" s="2"/>
      <c r="T170" s="2"/>
      <c r="U170" s="2"/>
      <c r="V170" s="2"/>
      <c r="W170" s="2"/>
    </row>
    <row r="171" spans="1:23">
      <c r="A171" t="str">
        <f t="shared" si="2"/>
        <v>S5Language 1Dutch</v>
      </c>
      <c r="B171" s="37">
        <v>43992.658564814803</v>
      </c>
      <c r="C171" s="37">
        <v>43992.666956018496</v>
      </c>
      <c r="D171" s="38" t="s">
        <v>176</v>
      </c>
      <c r="E171" s="38" t="s">
        <v>177</v>
      </c>
      <c r="F171" s="38" t="s">
        <v>2</v>
      </c>
      <c r="G171" s="39" t="s">
        <v>5</v>
      </c>
      <c r="H171" s="38" t="s">
        <v>4</v>
      </c>
      <c r="I171" s="38" t="s">
        <v>599</v>
      </c>
      <c r="J171" s="40" t="s">
        <v>600</v>
      </c>
      <c r="K171" s="38" t="s">
        <v>601</v>
      </c>
      <c r="L171" s="38" t="s">
        <v>602</v>
      </c>
      <c r="M171" s="40" t="s">
        <v>603</v>
      </c>
      <c r="N171" s="38" t="s">
        <v>601</v>
      </c>
      <c r="O171" s="38"/>
      <c r="P171" s="38"/>
      <c r="Q171" s="38"/>
      <c r="R171" s="38"/>
      <c r="S171" s="38"/>
      <c r="T171" s="38"/>
      <c r="U171" s="38"/>
      <c r="V171" s="38"/>
      <c r="W171" s="38"/>
    </row>
    <row r="172" spans="1:23">
      <c r="A172" t="str">
        <f t="shared" si="2"/>
        <v>S5Language 1English</v>
      </c>
      <c r="B172" s="3">
        <v>43994.394525463002</v>
      </c>
      <c r="C172" s="3">
        <v>43994.408206018503</v>
      </c>
      <c r="D172" t="s">
        <v>125</v>
      </c>
      <c r="E172" t="s">
        <v>126</v>
      </c>
      <c r="F172" t="s">
        <v>2</v>
      </c>
      <c r="G172" t="s">
        <v>5</v>
      </c>
      <c r="H172" t="s">
        <v>50</v>
      </c>
      <c r="I172" t="s">
        <v>604</v>
      </c>
      <c r="J172" s="48" t="s">
        <v>605</v>
      </c>
      <c r="K172" t="s">
        <v>606</v>
      </c>
      <c r="L172" t="s">
        <v>607</v>
      </c>
      <c r="M172" s="48" t="s">
        <v>608</v>
      </c>
      <c r="N172" t="s">
        <v>609</v>
      </c>
    </row>
    <row r="173" spans="1:23">
      <c r="A173" t="str">
        <f t="shared" si="2"/>
        <v>S5Language 1French</v>
      </c>
      <c r="B173" s="37">
        <v>43992.745844907397</v>
      </c>
      <c r="C173" s="37">
        <v>43992.747546296298</v>
      </c>
      <c r="D173" s="38" t="s">
        <v>138</v>
      </c>
      <c r="E173" s="38" t="s">
        <v>139</v>
      </c>
      <c r="F173" s="53" t="s">
        <v>2</v>
      </c>
      <c r="G173" s="54" t="s">
        <v>5</v>
      </c>
      <c r="H173" s="53" t="s">
        <v>8</v>
      </c>
      <c r="I173" s="53" t="s">
        <v>610</v>
      </c>
      <c r="J173" s="55" t="s">
        <v>611</v>
      </c>
      <c r="K173" s="53" t="s">
        <v>612</v>
      </c>
      <c r="L173" s="53" t="s">
        <v>613</v>
      </c>
      <c r="M173" s="55" t="s">
        <v>614</v>
      </c>
      <c r="N173" s="53"/>
      <c r="O173" s="53" t="s">
        <v>489</v>
      </c>
      <c r="P173" s="53"/>
      <c r="Q173" s="53"/>
      <c r="R173" s="53"/>
      <c r="S173" s="53"/>
      <c r="T173" s="53"/>
      <c r="U173" s="53"/>
      <c r="V173" s="53"/>
      <c r="W173" s="53"/>
    </row>
    <row r="174" spans="1:23">
      <c r="A174" t="str">
        <f t="shared" si="2"/>
        <v>S5Language 1German</v>
      </c>
      <c r="B174" s="3">
        <v>43989.503819444399</v>
      </c>
      <c r="C174" s="3">
        <v>43989.506030092598</v>
      </c>
      <c r="D174" s="2" t="s">
        <v>278</v>
      </c>
      <c r="E174" s="2" t="s">
        <v>279</v>
      </c>
      <c r="F174" s="2" t="s">
        <v>2</v>
      </c>
      <c r="G174" s="41" t="s">
        <v>5</v>
      </c>
      <c r="H174" s="2" t="s">
        <v>10</v>
      </c>
      <c r="I174" s="2" t="s">
        <v>615</v>
      </c>
      <c r="J174" s="15" t="s">
        <v>616</v>
      </c>
      <c r="K174" s="2"/>
      <c r="L174" s="2" t="s">
        <v>617</v>
      </c>
      <c r="M174" s="15" t="s">
        <v>618</v>
      </c>
      <c r="N174" s="2"/>
      <c r="O174" s="2"/>
      <c r="P174" s="2"/>
      <c r="Q174" s="2"/>
      <c r="R174" s="2"/>
      <c r="S174" s="2"/>
      <c r="T174" s="2"/>
      <c r="U174" s="2"/>
      <c r="V174" s="2"/>
      <c r="W174" s="2"/>
    </row>
    <row r="175" spans="1:23">
      <c r="A175" t="str">
        <f t="shared" si="2"/>
        <v>S5Language 1Italian</v>
      </c>
      <c r="B175" s="3">
        <v>43991.941608796304</v>
      </c>
      <c r="C175" s="3">
        <v>43991.944270833301</v>
      </c>
      <c r="D175" s="2" t="s">
        <v>148</v>
      </c>
      <c r="E175" s="2" t="s">
        <v>149</v>
      </c>
      <c r="F175" s="2" t="s">
        <v>2</v>
      </c>
      <c r="G175" s="41" t="s">
        <v>5</v>
      </c>
      <c r="H175" s="2" t="s">
        <v>18</v>
      </c>
      <c r="I175" s="2" t="s">
        <v>619</v>
      </c>
      <c r="J175" s="15" t="s">
        <v>620</v>
      </c>
      <c r="K175" s="2"/>
      <c r="L175" s="2" t="s">
        <v>621</v>
      </c>
      <c r="M175" s="15" t="s">
        <v>622</v>
      </c>
      <c r="N175" s="2"/>
      <c r="O175" s="2"/>
      <c r="P175" s="2"/>
      <c r="Q175" s="2"/>
      <c r="R175" s="2"/>
      <c r="S175" s="2"/>
      <c r="T175" s="2"/>
      <c r="U175" s="2"/>
      <c r="V175" s="2"/>
      <c r="W175" s="2"/>
    </row>
    <row r="176" spans="1:23">
      <c r="A176" t="str">
        <f t="shared" si="2"/>
        <v>S5Language 1Spanish</v>
      </c>
      <c r="B176" s="3">
        <v>43992.931377314802</v>
      </c>
      <c r="C176" s="3">
        <v>43992.933773148099</v>
      </c>
      <c r="D176" s="2" t="s">
        <v>203</v>
      </c>
      <c r="E176" s="2" t="s">
        <v>204</v>
      </c>
      <c r="F176" s="2" t="s">
        <v>2</v>
      </c>
      <c r="G176" s="41" t="s">
        <v>5</v>
      </c>
      <c r="H176" s="2" t="s">
        <v>53</v>
      </c>
      <c r="I176" s="2" t="s">
        <v>623</v>
      </c>
      <c r="J176" s="15" t="s">
        <v>624</v>
      </c>
      <c r="K176" s="2" t="s">
        <v>625</v>
      </c>
      <c r="L176" s="2"/>
      <c r="M176" s="2"/>
      <c r="N176" s="2"/>
      <c r="O176" s="2"/>
      <c r="P176" s="2"/>
      <c r="Q176" s="2"/>
      <c r="R176" s="2"/>
      <c r="S176" s="2"/>
      <c r="T176" s="2"/>
      <c r="U176" s="2"/>
      <c r="V176" s="2"/>
      <c r="W176" s="2"/>
    </row>
    <row r="177" spans="1:23">
      <c r="A177" t="str">
        <f t="shared" si="2"/>
        <v>S5Language 2English</v>
      </c>
      <c r="B177" s="3">
        <v>43992.879004629598</v>
      </c>
      <c r="C177" s="3">
        <v>43992.879571759302</v>
      </c>
      <c r="D177" s="2" t="s">
        <v>156</v>
      </c>
      <c r="E177" s="2" t="s">
        <v>157</v>
      </c>
      <c r="F177" s="2" t="s">
        <v>2</v>
      </c>
      <c r="G177" s="41" t="s">
        <v>7</v>
      </c>
      <c r="H177" s="2" t="s">
        <v>50</v>
      </c>
      <c r="I177" s="2" t="s">
        <v>626</v>
      </c>
      <c r="J177" s="15" t="s">
        <v>627</v>
      </c>
      <c r="K177" s="2"/>
      <c r="L177" s="2"/>
      <c r="M177" s="2"/>
      <c r="N177" s="2"/>
      <c r="O177" s="2"/>
      <c r="P177" s="2"/>
      <c r="Q177" s="2"/>
      <c r="R177" s="2"/>
      <c r="S177" s="2"/>
      <c r="T177" s="2"/>
      <c r="U177" s="2"/>
      <c r="V177" s="2"/>
      <c r="W177" s="2"/>
    </row>
    <row r="178" spans="1:23">
      <c r="A178" t="str">
        <f t="shared" si="2"/>
        <v>S5Language 2French</v>
      </c>
      <c r="B178" s="3">
        <v>43992.777210648201</v>
      </c>
      <c r="C178" s="3">
        <v>43992.785821759302</v>
      </c>
      <c r="D178" s="2" t="s">
        <v>138</v>
      </c>
      <c r="E178" s="2" t="s">
        <v>139</v>
      </c>
      <c r="F178" s="23" t="s">
        <v>2</v>
      </c>
      <c r="G178" s="51" t="s">
        <v>7</v>
      </c>
      <c r="H178" s="23" t="s">
        <v>8</v>
      </c>
      <c r="I178" s="23" t="s">
        <v>628</v>
      </c>
      <c r="J178" s="52" t="s">
        <v>629</v>
      </c>
      <c r="K178" s="23" t="s">
        <v>630</v>
      </c>
      <c r="L178" s="23" t="s">
        <v>631</v>
      </c>
      <c r="M178" s="52" t="s">
        <v>632</v>
      </c>
      <c r="N178" s="23" t="s">
        <v>630</v>
      </c>
      <c r="O178" s="23" t="s">
        <v>633</v>
      </c>
      <c r="P178" s="52" t="s">
        <v>634</v>
      </c>
      <c r="Q178" s="23" t="s">
        <v>635</v>
      </c>
      <c r="R178" s="23" t="s">
        <v>636</v>
      </c>
      <c r="S178" s="52" t="s">
        <v>637</v>
      </c>
      <c r="T178" s="23" t="s">
        <v>635</v>
      </c>
      <c r="U178" s="23" t="s">
        <v>638</v>
      </c>
      <c r="V178" s="23"/>
      <c r="W178" s="23"/>
    </row>
    <row r="179" spans="1:23">
      <c r="A179" t="str">
        <f t="shared" si="2"/>
        <v>S5Language 2German</v>
      </c>
      <c r="B179" s="8"/>
      <c r="C179" s="8"/>
      <c r="D179" s="11"/>
      <c r="E179" t="s">
        <v>639</v>
      </c>
      <c r="F179" s="2" t="s">
        <v>2</v>
      </c>
      <c r="G179" s="2" t="s">
        <v>7</v>
      </c>
      <c r="H179" s="2" t="s">
        <v>10</v>
      </c>
      <c r="I179" s="14" t="s">
        <v>97</v>
      </c>
      <c r="J179" s="2"/>
      <c r="K179" s="2"/>
      <c r="L179" s="2"/>
      <c r="M179" s="2"/>
      <c r="N179" s="2"/>
      <c r="O179" s="2"/>
      <c r="P179" s="2"/>
      <c r="Q179" s="2"/>
      <c r="R179" s="2"/>
      <c r="S179" s="2"/>
      <c r="T179" s="2"/>
      <c r="U179" s="2"/>
      <c r="V179" s="2"/>
      <c r="W179" s="2"/>
    </row>
    <row r="180" spans="1:23">
      <c r="A180" t="str">
        <f t="shared" si="2"/>
        <v>S5Language 3Dutch</v>
      </c>
      <c r="B180" s="3">
        <v>43993.895312499997</v>
      </c>
      <c r="C180" s="3">
        <v>43993.896712962996</v>
      </c>
      <c r="D180" s="2" t="s">
        <v>302</v>
      </c>
      <c r="E180" s="2" t="s">
        <v>303</v>
      </c>
      <c r="F180" s="2" t="s">
        <v>2</v>
      </c>
      <c r="G180" s="41" t="s">
        <v>9</v>
      </c>
      <c r="H180" s="2" t="s">
        <v>4</v>
      </c>
      <c r="I180" s="2" t="s">
        <v>304</v>
      </c>
      <c r="J180" s="15" t="s">
        <v>179</v>
      </c>
      <c r="K180" s="2"/>
      <c r="L180" s="2" t="s">
        <v>306</v>
      </c>
      <c r="M180" s="15" t="s">
        <v>182</v>
      </c>
      <c r="N180" s="2"/>
      <c r="O180" s="2"/>
      <c r="P180" s="2"/>
      <c r="Q180" s="2"/>
      <c r="R180" s="2"/>
      <c r="S180" s="2"/>
      <c r="T180" s="2"/>
      <c r="U180" s="2"/>
      <c r="V180" s="2"/>
      <c r="W180" s="2"/>
    </row>
    <row r="181" spans="1:23">
      <c r="A181" t="str">
        <f t="shared" si="2"/>
        <v>S5Language 3English</v>
      </c>
      <c r="B181" s="37">
        <v>43992.879594907397</v>
      </c>
      <c r="C181" s="37">
        <v>43992.880613425899</v>
      </c>
      <c r="D181" s="38" t="s">
        <v>156</v>
      </c>
      <c r="E181" s="38" t="s">
        <v>157</v>
      </c>
      <c r="F181" s="38" t="s">
        <v>2</v>
      </c>
      <c r="G181" s="39" t="s">
        <v>9</v>
      </c>
      <c r="H181" s="38" t="s">
        <v>50</v>
      </c>
      <c r="I181" s="38" t="s">
        <v>640</v>
      </c>
      <c r="J181" s="40" t="s">
        <v>497</v>
      </c>
      <c r="K181" s="38"/>
      <c r="L181" s="38" t="s">
        <v>498</v>
      </c>
      <c r="M181" s="40" t="s">
        <v>499</v>
      </c>
      <c r="N181" s="38"/>
      <c r="O181" s="38"/>
      <c r="P181" s="38"/>
      <c r="Q181" s="38"/>
      <c r="R181" s="38"/>
      <c r="S181" s="38"/>
      <c r="T181" s="38"/>
      <c r="U181" s="38"/>
      <c r="V181" s="38"/>
      <c r="W181" s="38"/>
    </row>
    <row r="182" spans="1:23">
      <c r="A182" t="str">
        <f t="shared" si="2"/>
        <v>S5Language 3French</v>
      </c>
      <c r="B182" s="37">
        <v>43992.537048611099</v>
      </c>
      <c r="C182" s="37">
        <v>43992.537916666697</v>
      </c>
      <c r="D182" s="38" t="s">
        <v>509</v>
      </c>
      <c r="E182" s="38" t="s">
        <v>510</v>
      </c>
      <c r="F182" s="38" t="s">
        <v>2</v>
      </c>
      <c r="G182" s="39" t="s">
        <v>9</v>
      </c>
      <c r="H182" s="38" t="s">
        <v>8</v>
      </c>
      <c r="I182" s="38" t="s">
        <v>511</v>
      </c>
      <c r="J182" s="47" t="s">
        <v>512</v>
      </c>
      <c r="K182" s="38"/>
      <c r="L182" s="38" t="s">
        <v>513</v>
      </c>
      <c r="M182" s="47" t="s">
        <v>514</v>
      </c>
      <c r="N182" s="45" t="s">
        <v>641</v>
      </c>
      <c r="O182" s="45" t="s">
        <v>404</v>
      </c>
      <c r="P182" s="47" t="s">
        <v>405</v>
      </c>
      <c r="Q182" s="45" t="s">
        <v>642</v>
      </c>
      <c r="R182" s="45" t="s">
        <v>407</v>
      </c>
      <c r="S182" s="47" t="s">
        <v>408</v>
      </c>
      <c r="T182" s="45" t="s">
        <v>642</v>
      </c>
      <c r="U182" s="38" t="s">
        <v>507</v>
      </c>
      <c r="V182" s="38"/>
      <c r="W182" s="38"/>
    </row>
    <row r="183" spans="1:23">
      <c r="A183" t="str">
        <f t="shared" si="2"/>
        <v>S5Language 3German</v>
      </c>
      <c r="B183" s="8"/>
      <c r="C183" s="8"/>
      <c r="D183" s="11"/>
      <c r="E183" t="s">
        <v>643</v>
      </c>
      <c r="F183" s="2" t="s">
        <v>2</v>
      </c>
      <c r="G183" s="2" t="s">
        <v>9</v>
      </c>
      <c r="H183" s="2" t="s">
        <v>10</v>
      </c>
      <c r="I183" s="14" t="s">
        <v>97</v>
      </c>
      <c r="J183" s="2"/>
      <c r="K183" s="2"/>
      <c r="L183" s="2"/>
      <c r="M183" s="2"/>
      <c r="N183" s="2"/>
      <c r="O183" s="2"/>
      <c r="P183" s="2"/>
      <c r="Q183" s="2"/>
      <c r="R183" s="2"/>
      <c r="S183" s="2"/>
      <c r="T183" s="2"/>
      <c r="U183" s="2"/>
      <c r="V183" s="2"/>
      <c r="W183" s="2"/>
    </row>
    <row r="184" spans="1:23">
      <c r="A184" t="str">
        <f t="shared" si="2"/>
        <v>S5Language 3Spanish</v>
      </c>
      <c r="B184" s="37">
        <v>43992.822824074101</v>
      </c>
      <c r="C184" s="37">
        <v>43992.822997685202</v>
      </c>
      <c r="D184" s="38" t="s">
        <v>203</v>
      </c>
      <c r="E184" s="38" t="s">
        <v>204</v>
      </c>
      <c r="F184" s="38" t="s">
        <v>2</v>
      </c>
      <c r="G184" s="39" t="s">
        <v>9</v>
      </c>
      <c r="H184" s="38" t="s">
        <v>53</v>
      </c>
      <c r="I184" s="38" t="s">
        <v>644</v>
      </c>
      <c r="J184" s="40" t="s">
        <v>645</v>
      </c>
      <c r="K184" s="38" t="s">
        <v>646</v>
      </c>
      <c r="L184" s="38" t="s">
        <v>647</v>
      </c>
      <c r="M184" s="40" t="s">
        <v>648</v>
      </c>
      <c r="N184" s="38"/>
      <c r="O184" s="38"/>
      <c r="P184" s="38"/>
      <c r="Q184" s="38"/>
      <c r="R184" s="38"/>
      <c r="S184" s="38"/>
      <c r="T184" s="38"/>
      <c r="U184" s="38"/>
      <c r="V184" s="38"/>
      <c r="W184" s="38"/>
    </row>
    <row r="185" spans="1:23">
      <c r="A185" t="str">
        <f t="shared" si="2"/>
        <v>S5LatinEnglish</v>
      </c>
      <c r="B185" s="3">
        <v>43979.5019791667</v>
      </c>
      <c r="C185" s="3">
        <v>43979.503252314797</v>
      </c>
      <c r="D185" s="2" t="s">
        <v>318</v>
      </c>
      <c r="E185" s="2" t="s">
        <v>319</v>
      </c>
      <c r="F185" s="2" t="s">
        <v>2</v>
      </c>
      <c r="G185" s="41" t="s">
        <v>45</v>
      </c>
      <c r="H185" s="2" t="s">
        <v>50</v>
      </c>
      <c r="I185" s="2" t="s">
        <v>649</v>
      </c>
      <c r="J185" s="15" t="s">
        <v>529</v>
      </c>
      <c r="K185" s="2" t="s">
        <v>650</v>
      </c>
      <c r="L185" s="2"/>
      <c r="M185" s="2"/>
      <c r="N185" s="2"/>
      <c r="O185" s="2"/>
      <c r="P185" s="2"/>
      <c r="Q185" s="2"/>
      <c r="R185" s="2"/>
      <c r="S185" s="2"/>
      <c r="T185" s="2"/>
      <c r="U185" s="2"/>
      <c r="V185" s="2"/>
      <c r="W185" s="2"/>
    </row>
    <row r="186" spans="1:23">
      <c r="A186" t="str">
        <f t="shared" si="2"/>
        <v>S5Mathematics 4hrsDutch</v>
      </c>
      <c r="B186" s="3">
        <v>43952.486099537004</v>
      </c>
      <c r="C186" s="3">
        <v>43952.489097222198</v>
      </c>
      <c r="D186" s="2" t="s">
        <v>209</v>
      </c>
      <c r="E186" s="2" t="s">
        <v>210</v>
      </c>
      <c r="F186" s="2" t="s">
        <v>2</v>
      </c>
      <c r="G186" s="41" t="s">
        <v>37</v>
      </c>
      <c r="H186" s="2" t="s">
        <v>4</v>
      </c>
      <c r="I186" t="s">
        <v>651</v>
      </c>
      <c r="J186" s="48" t="s">
        <v>652</v>
      </c>
      <c r="K186" t="s">
        <v>653</v>
      </c>
      <c r="L186" t="s">
        <v>654</v>
      </c>
      <c r="M186" s="48" t="s">
        <v>655</v>
      </c>
      <c r="N186" t="s">
        <v>656</v>
      </c>
      <c r="O186" t="s">
        <v>657</v>
      </c>
      <c r="P186" s="48" t="s">
        <v>658</v>
      </c>
      <c r="Q186" t="s">
        <v>659</v>
      </c>
    </row>
    <row r="187" spans="1:23">
      <c r="A187" t="str">
        <f t="shared" si="2"/>
        <v>S5Mathematics 4hrsEnglish</v>
      </c>
      <c r="B187" s="3">
        <v>43993.871412036999</v>
      </c>
      <c r="C187" s="3">
        <v>43993.872534722199</v>
      </c>
      <c r="D187" s="2" t="s">
        <v>217</v>
      </c>
      <c r="E187" s="2" t="s">
        <v>218</v>
      </c>
      <c r="F187" s="2" t="s">
        <v>2</v>
      </c>
      <c r="G187" s="41" t="s">
        <v>37</v>
      </c>
      <c r="H187" s="2" t="s">
        <v>50</v>
      </c>
      <c r="I187" s="2" t="s">
        <v>660</v>
      </c>
      <c r="J187" s="15" t="s">
        <v>661</v>
      </c>
      <c r="K187" s="2" t="s">
        <v>662</v>
      </c>
      <c r="L187" s="2"/>
      <c r="M187" s="2"/>
      <c r="N187" s="2"/>
      <c r="O187" s="2"/>
      <c r="P187" s="2"/>
      <c r="Q187" s="2"/>
      <c r="R187" s="2"/>
      <c r="S187" s="2"/>
      <c r="T187" s="2"/>
      <c r="U187" s="2"/>
      <c r="V187" s="2"/>
      <c r="W187" s="2"/>
    </row>
    <row r="188" spans="1:23">
      <c r="A188" t="str">
        <f t="shared" si="2"/>
        <v>S5Mathematics 4hrsFrench</v>
      </c>
      <c r="B188" s="8"/>
      <c r="C188" s="8"/>
      <c r="D188" s="11"/>
      <c r="E188" t="s">
        <v>663</v>
      </c>
      <c r="F188" s="2" t="s">
        <v>2</v>
      </c>
      <c r="G188" s="16" t="s">
        <v>37</v>
      </c>
      <c r="H188" s="2" t="s">
        <v>8</v>
      </c>
      <c r="I188" s="14" t="s">
        <v>97</v>
      </c>
      <c r="J188" s="2"/>
      <c r="K188" s="2"/>
      <c r="L188" s="2"/>
      <c r="M188" s="2"/>
      <c r="N188" s="2"/>
      <c r="O188" s="2"/>
      <c r="P188" s="2"/>
      <c r="Q188" s="2"/>
      <c r="R188" s="2"/>
      <c r="S188" s="2"/>
      <c r="T188" s="2"/>
      <c r="U188" s="2"/>
      <c r="V188" s="2"/>
      <c r="W188" s="2"/>
    </row>
    <row r="189" spans="1:23">
      <c r="A189" t="str">
        <f t="shared" si="2"/>
        <v>S5Mathematics 4hrsGerman</v>
      </c>
      <c r="B189" s="8"/>
      <c r="C189" s="8"/>
      <c r="D189" s="11"/>
      <c r="E189" t="s">
        <v>664</v>
      </c>
      <c r="F189" s="2" t="s">
        <v>2</v>
      </c>
      <c r="G189" s="16" t="s">
        <v>37</v>
      </c>
      <c r="H189" s="2" t="s">
        <v>10</v>
      </c>
      <c r="I189" s="14" t="s">
        <v>97</v>
      </c>
      <c r="J189" s="2"/>
      <c r="K189" s="2"/>
      <c r="L189" s="2"/>
      <c r="M189" s="2"/>
      <c r="N189" s="2"/>
      <c r="O189" s="2"/>
      <c r="P189" s="2"/>
      <c r="Q189" s="2"/>
      <c r="R189" s="2"/>
      <c r="S189" s="2"/>
      <c r="T189" s="2"/>
      <c r="U189" s="2"/>
      <c r="V189" s="2"/>
      <c r="W189" s="2"/>
    </row>
    <row r="190" spans="1:23">
      <c r="A190" t="str">
        <f t="shared" si="2"/>
        <v>S5Mathematics 6hrsDutch</v>
      </c>
      <c r="B190" s="3">
        <v>43951.4670833333</v>
      </c>
      <c r="C190" s="3">
        <v>43951.468113425901</v>
      </c>
      <c r="D190" t="s">
        <v>542</v>
      </c>
      <c r="E190" t="s">
        <v>543</v>
      </c>
      <c r="F190" t="s">
        <v>2</v>
      </c>
      <c r="G190" s="17" t="s">
        <v>38</v>
      </c>
      <c r="H190" t="s">
        <v>4</v>
      </c>
      <c r="I190" t="s">
        <v>548</v>
      </c>
      <c r="J190" s="48" t="s">
        <v>549</v>
      </c>
      <c r="K190" t="s">
        <v>665</v>
      </c>
    </row>
    <row r="191" spans="1:23">
      <c r="A191" t="str">
        <f t="shared" si="2"/>
        <v>S5Mathematics 6hrsEnglish</v>
      </c>
      <c r="B191" s="37">
        <v>43992.911284722199</v>
      </c>
      <c r="C191" s="37">
        <v>43992.916666666701</v>
      </c>
      <c r="D191" s="38" t="s">
        <v>551</v>
      </c>
      <c r="E191" s="38" t="s">
        <v>552</v>
      </c>
      <c r="F191" s="38" t="s">
        <v>2</v>
      </c>
      <c r="G191" s="56" t="s">
        <v>38</v>
      </c>
      <c r="H191" s="38" t="s">
        <v>50</v>
      </c>
      <c r="I191" s="38" t="s">
        <v>666</v>
      </c>
      <c r="J191" s="40" t="s">
        <v>661</v>
      </c>
      <c r="K191" s="38" t="s">
        <v>667</v>
      </c>
      <c r="L191" s="38"/>
      <c r="M191" s="38"/>
      <c r="N191" s="38"/>
      <c r="O191" s="38"/>
      <c r="P191" s="38"/>
      <c r="Q191" s="38"/>
      <c r="R191" s="38"/>
      <c r="S191" s="38"/>
      <c r="T191" s="38"/>
      <c r="U191" s="38"/>
      <c r="V191" s="38"/>
      <c r="W191" s="38"/>
    </row>
    <row r="192" spans="1:23">
      <c r="A192" t="str">
        <f t="shared" si="2"/>
        <v>S5Mathematics 6hrsFrench</v>
      </c>
      <c r="B192" s="8"/>
      <c r="C192" s="8"/>
      <c r="D192" s="11"/>
      <c r="E192" t="s">
        <v>668</v>
      </c>
      <c r="F192" s="2" t="s">
        <v>2</v>
      </c>
      <c r="G192" s="16" t="s">
        <v>38</v>
      </c>
      <c r="H192" s="2" t="s">
        <v>8</v>
      </c>
      <c r="I192" s="14" t="s">
        <v>97</v>
      </c>
      <c r="J192" s="2"/>
      <c r="K192" s="2"/>
      <c r="L192" s="2"/>
      <c r="M192" s="2"/>
      <c r="N192" s="2"/>
      <c r="O192" s="2"/>
      <c r="P192" s="2"/>
      <c r="Q192" s="2"/>
      <c r="R192" s="2"/>
      <c r="S192" s="2"/>
      <c r="T192" s="2"/>
      <c r="U192" s="2"/>
      <c r="V192" s="2"/>
      <c r="W192" s="2"/>
    </row>
    <row r="193" spans="1:23">
      <c r="A193" t="str">
        <f t="shared" si="2"/>
        <v>S5Mathematics 6hrsGerman</v>
      </c>
      <c r="B193" s="8"/>
      <c r="C193" s="8"/>
      <c r="D193" s="11"/>
      <c r="E193" t="s">
        <v>669</v>
      </c>
      <c r="F193" s="2" t="s">
        <v>2</v>
      </c>
      <c r="G193" s="16" t="s">
        <v>38</v>
      </c>
      <c r="H193" s="2" t="s">
        <v>10</v>
      </c>
      <c r="I193" s="14" t="s">
        <v>97</v>
      </c>
      <c r="J193" s="2"/>
      <c r="K193" s="2"/>
      <c r="L193" s="2"/>
      <c r="M193" s="2"/>
      <c r="N193" s="2"/>
      <c r="O193" s="2"/>
      <c r="P193" s="2"/>
      <c r="Q193" s="2"/>
      <c r="R193" s="2"/>
      <c r="S193" s="2"/>
      <c r="T193" s="2"/>
      <c r="U193" s="2"/>
      <c r="V193" s="2"/>
      <c r="W193" s="2"/>
    </row>
    <row r="194" spans="1:23">
      <c r="A194" t="str">
        <f t="shared" si="2"/>
        <v>S5PhysicsDutch</v>
      </c>
      <c r="B194" s="37">
        <v>43993.608900462998</v>
      </c>
      <c r="C194" s="37">
        <v>43993.610925925903</v>
      </c>
      <c r="D194" s="38" t="s">
        <v>556</v>
      </c>
      <c r="E194" s="38" t="s">
        <v>557</v>
      </c>
      <c r="F194" s="38" t="s">
        <v>2</v>
      </c>
      <c r="G194" s="56" t="s">
        <v>42</v>
      </c>
      <c r="H194" s="38" t="s">
        <v>4</v>
      </c>
      <c r="I194" s="38" t="s">
        <v>558</v>
      </c>
      <c r="J194" s="40" t="s">
        <v>559</v>
      </c>
      <c r="K194" s="38" t="s">
        <v>670</v>
      </c>
      <c r="L194" s="38" t="s">
        <v>671</v>
      </c>
      <c r="M194" s="38"/>
      <c r="N194" s="38"/>
      <c r="O194" s="38"/>
      <c r="P194" s="38"/>
      <c r="Q194" s="38"/>
      <c r="R194" s="38"/>
      <c r="S194" s="38"/>
      <c r="T194" s="38"/>
      <c r="U194" s="38"/>
      <c r="V194" s="38"/>
      <c r="W194" s="38"/>
    </row>
    <row r="195" spans="1:23">
      <c r="A195" t="str">
        <f t="shared" ref="A195:A258" si="3">+F195&amp;G195&amp;H195</f>
        <v>S5PhysicsEnglish</v>
      </c>
      <c r="B195" s="37">
        <v>43991.475428240701</v>
      </c>
      <c r="C195" s="37">
        <v>43991.479224536997</v>
      </c>
      <c r="D195" s="38" t="s">
        <v>562</v>
      </c>
      <c r="E195" s="38" t="s">
        <v>563</v>
      </c>
      <c r="F195" s="38" t="s">
        <v>2</v>
      </c>
      <c r="G195" s="56" t="s">
        <v>42</v>
      </c>
      <c r="H195" s="38" t="s">
        <v>50</v>
      </c>
      <c r="I195" s="38" t="s">
        <v>672</v>
      </c>
      <c r="J195" s="40" t="s">
        <v>673</v>
      </c>
      <c r="K195" s="38" t="s">
        <v>674</v>
      </c>
      <c r="L195" s="38"/>
      <c r="M195" s="38"/>
      <c r="N195" s="38"/>
      <c r="O195" s="38"/>
      <c r="P195" s="38"/>
      <c r="Q195" s="38"/>
      <c r="R195" s="38"/>
      <c r="S195" s="38"/>
      <c r="T195" s="38"/>
      <c r="U195" s="38"/>
      <c r="V195" s="38"/>
      <c r="W195" s="38"/>
    </row>
    <row r="196" spans="1:23">
      <c r="A196" t="str">
        <f t="shared" si="3"/>
        <v>S5PhysicsFrench</v>
      </c>
      <c r="B196" s="8"/>
      <c r="C196" s="8"/>
      <c r="D196" s="11"/>
      <c r="E196" t="s">
        <v>675</v>
      </c>
      <c r="F196" s="2" t="s">
        <v>2</v>
      </c>
      <c r="G196" s="17" t="s">
        <v>42</v>
      </c>
      <c r="H196" s="2" t="s">
        <v>8</v>
      </c>
      <c r="I196" s="14" t="s">
        <v>97</v>
      </c>
      <c r="J196" s="2"/>
      <c r="K196" s="2"/>
      <c r="L196" s="2"/>
      <c r="M196" s="2"/>
      <c r="N196" s="2"/>
      <c r="O196" s="2"/>
      <c r="P196" s="2"/>
      <c r="Q196" s="2"/>
      <c r="R196" s="2"/>
      <c r="S196" s="2"/>
      <c r="T196" s="2"/>
      <c r="U196" s="2"/>
      <c r="V196" s="2"/>
      <c r="W196" s="2"/>
    </row>
    <row r="197" spans="1:23">
      <c r="A197" t="str">
        <f t="shared" si="3"/>
        <v>S5PhysicsGerman</v>
      </c>
      <c r="B197" s="8"/>
      <c r="C197" s="8"/>
      <c r="D197" s="11"/>
      <c r="E197" t="s">
        <v>676</v>
      </c>
      <c r="F197" s="2" t="s">
        <v>2</v>
      </c>
      <c r="G197" s="17" t="s">
        <v>42</v>
      </c>
      <c r="H197" s="2" t="s">
        <v>10</v>
      </c>
      <c r="I197" s="14" t="s">
        <v>97</v>
      </c>
      <c r="J197" s="2"/>
      <c r="K197" s="2"/>
      <c r="L197" s="2"/>
      <c r="M197" s="2"/>
      <c r="N197" s="2"/>
      <c r="O197" s="2"/>
      <c r="P197" s="2"/>
      <c r="Q197" s="2"/>
      <c r="R197" s="2"/>
      <c r="S197" s="2"/>
      <c r="T197" s="2"/>
      <c r="U197" s="2"/>
      <c r="V197" s="2"/>
      <c r="W197" s="2"/>
    </row>
    <row r="198" spans="1:23">
      <c r="A198" t="str">
        <f t="shared" si="3"/>
        <v>S5ReligionEnglish</v>
      </c>
      <c r="B198" s="8"/>
      <c r="C198" s="8"/>
      <c r="D198" s="11"/>
      <c r="E198" t="s">
        <v>677</v>
      </c>
      <c r="F198" s="2" t="s">
        <v>2</v>
      </c>
      <c r="G198" s="16" t="s">
        <v>39</v>
      </c>
      <c r="H198" s="2" t="s">
        <v>50</v>
      </c>
      <c r="I198" s="14" t="s">
        <v>97</v>
      </c>
      <c r="J198" s="2"/>
      <c r="K198" s="2"/>
      <c r="L198" s="2"/>
      <c r="M198" s="2"/>
      <c r="N198" s="2"/>
      <c r="O198" s="2"/>
      <c r="P198" s="2"/>
      <c r="Q198" s="2"/>
      <c r="R198" s="2"/>
      <c r="S198" s="2"/>
      <c r="T198" s="2"/>
      <c r="U198" s="2"/>
      <c r="V198" s="2"/>
      <c r="W198" s="2"/>
    </row>
    <row r="199" spans="1:23">
      <c r="A199" t="str">
        <f t="shared" si="3"/>
        <v>S5ReligionFrench</v>
      </c>
      <c r="B199" s="8"/>
      <c r="C199" s="8"/>
      <c r="D199" s="11"/>
      <c r="E199" t="s">
        <v>678</v>
      </c>
      <c r="F199" s="2" t="s">
        <v>2</v>
      </c>
      <c r="G199" s="16" t="s">
        <v>39</v>
      </c>
      <c r="H199" s="2" t="s">
        <v>8</v>
      </c>
      <c r="I199" s="14" t="s">
        <v>97</v>
      </c>
      <c r="J199" s="2"/>
      <c r="K199" s="2"/>
      <c r="L199" s="2"/>
      <c r="M199" s="2"/>
      <c r="N199" s="2"/>
      <c r="O199" s="2"/>
      <c r="P199" s="2"/>
      <c r="Q199" s="2"/>
      <c r="R199" s="2"/>
      <c r="S199" s="2"/>
      <c r="T199" s="2"/>
      <c r="U199" s="2"/>
      <c r="V199" s="2"/>
      <c r="W199" s="2"/>
    </row>
    <row r="200" spans="1:23" ht="72">
      <c r="A200" t="str">
        <f t="shared" si="3"/>
        <v>S5SportsEnglish</v>
      </c>
      <c r="B200" s="3"/>
      <c r="C200" s="3"/>
      <c r="D200" s="2"/>
      <c r="E200" t="s">
        <v>679</v>
      </c>
      <c r="F200" s="2" t="s">
        <v>2</v>
      </c>
      <c r="G200" s="16" t="s">
        <v>47</v>
      </c>
      <c r="H200" s="2" t="s">
        <v>50</v>
      </c>
      <c r="I200" s="2" t="s">
        <v>238</v>
      </c>
      <c r="J200" s="2" t="s">
        <v>122</v>
      </c>
      <c r="K200" s="10" t="s">
        <v>239</v>
      </c>
      <c r="L200" s="2"/>
      <c r="M200" s="2"/>
      <c r="N200" s="2"/>
      <c r="O200" s="2"/>
      <c r="P200" s="2"/>
      <c r="Q200" s="2"/>
      <c r="R200" s="2"/>
      <c r="S200" s="2"/>
      <c r="T200" s="2"/>
      <c r="U200" s="2"/>
      <c r="V200" s="2"/>
      <c r="W200" s="2"/>
    </row>
    <row r="201" spans="1:23">
      <c r="A201" t="str">
        <f t="shared" si="3"/>
        <v>S6ArtEnglish</v>
      </c>
      <c r="B201" s="8"/>
      <c r="C201" s="8"/>
      <c r="D201" s="11"/>
      <c r="E201" t="s">
        <v>680</v>
      </c>
      <c r="F201" s="2" t="s">
        <v>681</v>
      </c>
      <c r="G201" s="16" t="s">
        <v>16</v>
      </c>
      <c r="H201" s="2" t="s">
        <v>50</v>
      </c>
      <c r="I201" s="14" t="s">
        <v>95</v>
      </c>
      <c r="J201" s="2"/>
      <c r="K201" s="2"/>
      <c r="L201" s="2"/>
      <c r="M201" s="2"/>
      <c r="N201" s="2"/>
      <c r="O201" s="2"/>
      <c r="P201" s="2"/>
      <c r="Q201" s="2"/>
      <c r="R201" s="2"/>
      <c r="S201" s="2"/>
      <c r="T201" s="2"/>
      <c r="U201" s="2"/>
      <c r="V201" s="2"/>
      <c r="W201" s="2"/>
    </row>
    <row r="202" spans="1:23">
      <c r="A202" t="str">
        <f t="shared" si="3"/>
        <v>S6ArtEnglish</v>
      </c>
      <c r="B202" s="8"/>
      <c r="C202" s="8"/>
      <c r="D202" s="11"/>
      <c r="E202" t="s">
        <v>682</v>
      </c>
      <c r="F202" s="2" t="s">
        <v>681</v>
      </c>
      <c r="G202" s="16" t="s">
        <v>16</v>
      </c>
      <c r="H202" s="2" t="s">
        <v>50</v>
      </c>
      <c r="I202" s="14" t="s">
        <v>95</v>
      </c>
      <c r="J202" s="2"/>
      <c r="K202" s="2"/>
      <c r="L202" s="2"/>
      <c r="M202" s="2"/>
      <c r="N202" s="2"/>
      <c r="O202" s="2"/>
      <c r="P202" s="2"/>
      <c r="Q202" s="2"/>
      <c r="R202" s="2"/>
      <c r="S202" s="2"/>
      <c r="T202" s="2"/>
      <c r="U202" s="2"/>
      <c r="V202" s="2"/>
      <c r="W202" s="2"/>
    </row>
    <row r="203" spans="1:23">
      <c r="A203" t="str">
        <f t="shared" si="3"/>
        <v>S6Biology 2hrsDutch</v>
      </c>
      <c r="B203" s="3">
        <v>43962.3975810185</v>
      </c>
      <c r="C203" s="3">
        <v>43962.398993055598</v>
      </c>
      <c r="D203" s="2" t="s">
        <v>440</v>
      </c>
      <c r="E203" s="2" t="s">
        <v>441</v>
      </c>
      <c r="F203" s="2" t="s">
        <v>681</v>
      </c>
      <c r="G203" s="26" t="s">
        <v>683</v>
      </c>
      <c r="H203" s="2" t="s">
        <v>4</v>
      </c>
      <c r="I203" s="2" t="s">
        <v>447</v>
      </c>
      <c r="J203" s="15" t="s">
        <v>122</v>
      </c>
      <c r="K203" s="2"/>
      <c r="L203" s="2"/>
      <c r="M203" s="2"/>
      <c r="N203" s="2"/>
      <c r="O203" s="2"/>
      <c r="P203" s="2"/>
      <c r="Q203" s="2"/>
      <c r="R203" s="2"/>
      <c r="S203" s="2"/>
      <c r="T203" s="2"/>
      <c r="U203" s="2"/>
      <c r="V203" s="2"/>
      <c r="W203" s="2"/>
    </row>
    <row r="204" spans="1:23">
      <c r="A204" t="str">
        <f t="shared" si="3"/>
        <v>S6Biology 2hrsEnglish</v>
      </c>
      <c r="B204" s="3">
        <v>43988.992395833302</v>
      </c>
      <c r="C204" s="3">
        <v>43988.994131944397</v>
      </c>
      <c r="D204" s="2" t="s">
        <v>119</v>
      </c>
      <c r="E204" s="2" t="s">
        <v>120</v>
      </c>
      <c r="F204" s="2" t="s">
        <v>681</v>
      </c>
      <c r="G204" s="26" t="s">
        <v>683</v>
      </c>
      <c r="H204" s="2" t="s">
        <v>50</v>
      </c>
      <c r="I204" s="2" t="s">
        <v>684</v>
      </c>
      <c r="J204" s="15" t="s">
        <v>685</v>
      </c>
      <c r="K204" s="2" t="s">
        <v>686</v>
      </c>
      <c r="L204" s="2"/>
      <c r="M204" s="2"/>
      <c r="N204" s="2"/>
      <c r="O204" s="2"/>
      <c r="P204" s="2"/>
      <c r="Q204" s="2"/>
      <c r="R204" s="2"/>
      <c r="S204" s="2"/>
      <c r="T204" s="2"/>
      <c r="U204" s="2"/>
      <c r="V204" s="2"/>
      <c r="W204" s="2"/>
    </row>
    <row r="205" spans="1:23">
      <c r="A205" t="str">
        <f t="shared" si="3"/>
        <v>S6Biology 2hrsFrench</v>
      </c>
      <c r="B205" s="8"/>
      <c r="C205" s="8"/>
      <c r="D205" s="11"/>
      <c r="E205" t="s">
        <v>687</v>
      </c>
      <c r="F205" s="2" t="s">
        <v>681</v>
      </c>
      <c r="G205" s="17" t="s">
        <v>683</v>
      </c>
      <c r="H205" s="2" t="s">
        <v>8</v>
      </c>
      <c r="I205" s="14" t="s">
        <v>97</v>
      </c>
      <c r="J205" s="2"/>
      <c r="K205" s="2"/>
      <c r="L205" s="2"/>
      <c r="M205" s="2"/>
      <c r="N205" s="2"/>
      <c r="O205" s="2"/>
      <c r="P205" s="2"/>
      <c r="Q205" s="2"/>
      <c r="R205" s="2"/>
      <c r="S205" s="2"/>
      <c r="T205" s="2"/>
      <c r="U205" s="2"/>
      <c r="V205" s="2"/>
      <c r="W205" s="2"/>
    </row>
    <row r="206" spans="1:23">
      <c r="A206" t="str">
        <f t="shared" si="3"/>
        <v>S6Biology 2hrsGerman</v>
      </c>
      <c r="B206" s="37">
        <v>43992.644537036998</v>
      </c>
      <c r="C206" s="37">
        <v>43992.653587963003</v>
      </c>
      <c r="D206" s="38" t="s">
        <v>576</v>
      </c>
      <c r="E206" s="38" t="s">
        <v>577</v>
      </c>
      <c r="F206" s="38" t="s">
        <v>681</v>
      </c>
      <c r="G206" s="56" t="s">
        <v>683</v>
      </c>
      <c r="H206" s="38" t="s">
        <v>10</v>
      </c>
      <c r="I206" s="38" t="s">
        <v>688</v>
      </c>
      <c r="J206" s="40" t="s">
        <v>579</v>
      </c>
      <c r="K206" s="38" t="s">
        <v>689</v>
      </c>
      <c r="L206" s="38"/>
      <c r="M206" s="38"/>
      <c r="N206" s="38"/>
      <c r="O206" s="38"/>
      <c r="P206" s="38"/>
      <c r="Q206" s="38"/>
      <c r="R206" s="38"/>
      <c r="S206" s="38"/>
      <c r="T206" s="38"/>
      <c r="U206" s="38"/>
      <c r="V206" s="38"/>
      <c r="W206" s="38"/>
    </row>
    <row r="207" spans="1:23">
      <c r="A207" t="str">
        <f t="shared" si="3"/>
        <v>S6Biology 4hrsDutch</v>
      </c>
      <c r="B207" s="3">
        <v>43962.395243055602</v>
      </c>
      <c r="C207" s="3">
        <v>43962.397557870398</v>
      </c>
      <c r="D207" s="2" t="s">
        <v>440</v>
      </c>
      <c r="E207" s="2" t="s">
        <v>441</v>
      </c>
      <c r="F207" s="2" t="s">
        <v>681</v>
      </c>
      <c r="G207" s="26" t="s">
        <v>690</v>
      </c>
      <c r="H207" s="2" t="s">
        <v>4</v>
      </c>
      <c r="I207" s="2" t="s">
        <v>691</v>
      </c>
      <c r="J207" s="15" t="s">
        <v>692</v>
      </c>
      <c r="K207" s="2" t="s">
        <v>693</v>
      </c>
      <c r="L207" s="2" t="s">
        <v>694</v>
      </c>
      <c r="M207" s="15" t="s">
        <v>695</v>
      </c>
      <c r="N207" s="2"/>
      <c r="O207" s="2"/>
      <c r="P207" s="2"/>
      <c r="Q207" s="2"/>
      <c r="R207" s="2"/>
      <c r="S207" s="2"/>
      <c r="T207" s="2"/>
      <c r="U207" s="2"/>
      <c r="V207" s="2"/>
      <c r="W207" s="2"/>
    </row>
    <row r="208" spans="1:23">
      <c r="A208" t="str">
        <f t="shared" si="3"/>
        <v>S6Biology 4hrsEnglish</v>
      </c>
      <c r="B208" s="3">
        <v>43983.494953703703</v>
      </c>
      <c r="C208" s="3">
        <v>43983.501087962999</v>
      </c>
      <c r="D208" s="2" t="s">
        <v>448</v>
      </c>
      <c r="E208" s="2" t="s">
        <v>449</v>
      </c>
      <c r="F208" s="2" t="s">
        <v>681</v>
      </c>
      <c r="G208" s="26" t="s">
        <v>690</v>
      </c>
      <c r="H208" s="2" t="s">
        <v>50</v>
      </c>
      <c r="I208" s="2" t="s">
        <v>696</v>
      </c>
      <c r="J208" s="15" t="s">
        <v>697</v>
      </c>
      <c r="K208" s="2" t="s">
        <v>698</v>
      </c>
      <c r="L208" s="2"/>
      <c r="M208" s="2"/>
      <c r="N208" s="2"/>
      <c r="O208" s="2"/>
      <c r="P208" s="2"/>
      <c r="Q208" s="2"/>
      <c r="R208" s="2"/>
      <c r="S208" s="2"/>
      <c r="T208" s="2"/>
      <c r="U208" s="2"/>
      <c r="V208" s="2"/>
      <c r="W208" s="2"/>
    </row>
    <row r="209" spans="1:23">
      <c r="A209" t="str">
        <f t="shared" si="3"/>
        <v>S6ChemistryDutch</v>
      </c>
      <c r="B209" s="3">
        <v>43962.399016203701</v>
      </c>
      <c r="C209" s="3">
        <v>43962.399386574099</v>
      </c>
      <c r="D209" s="2" t="s">
        <v>440</v>
      </c>
      <c r="E209" s="2" t="s">
        <v>441</v>
      </c>
      <c r="F209" s="2" t="s">
        <v>681</v>
      </c>
      <c r="G209" s="26" t="s">
        <v>41</v>
      </c>
      <c r="H209" s="2" t="s">
        <v>4</v>
      </c>
      <c r="I209" s="2" t="s">
        <v>447</v>
      </c>
      <c r="J209" s="15" t="s">
        <v>122</v>
      </c>
      <c r="K209" s="2"/>
      <c r="L209" s="2"/>
      <c r="M209" s="2"/>
      <c r="N209" s="2"/>
      <c r="O209" s="2"/>
      <c r="P209" s="2"/>
      <c r="Q209" s="2"/>
      <c r="R209" s="2"/>
      <c r="S209" s="2"/>
      <c r="T209" s="2"/>
      <c r="U209" s="2"/>
      <c r="V209" s="2"/>
      <c r="W209" s="2"/>
    </row>
    <row r="210" spans="1:23">
      <c r="A210" t="str">
        <f t="shared" si="3"/>
        <v>S6ChemistryEnglish</v>
      </c>
      <c r="B210" s="3">
        <v>43983.485069444403</v>
      </c>
      <c r="C210" s="3">
        <v>43983.486122685201</v>
      </c>
      <c r="D210" s="2" t="s">
        <v>448</v>
      </c>
      <c r="E210" s="2" t="s">
        <v>449</v>
      </c>
      <c r="F210" s="2" t="s">
        <v>681</v>
      </c>
      <c r="G210" s="26" t="s">
        <v>41</v>
      </c>
      <c r="H210" s="2" t="s">
        <v>50</v>
      </c>
      <c r="I210" s="2" t="s">
        <v>699</v>
      </c>
      <c r="J210" s="15" t="s">
        <v>700</v>
      </c>
      <c r="K210" s="2" t="s">
        <v>701</v>
      </c>
      <c r="L210" s="2"/>
      <c r="M210" s="2"/>
      <c r="N210" s="2"/>
      <c r="O210" s="2"/>
      <c r="P210" s="2"/>
      <c r="Q210" s="2"/>
      <c r="R210" s="2"/>
      <c r="S210" s="2"/>
      <c r="T210" s="2"/>
      <c r="U210" s="2"/>
      <c r="V210" s="2"/>
      <c r="W210" s="2"/>
    </row>
    <row r="211" spans="1:23">
      <c r="A211" t="str">
        <f t="shared" si="3"/>
        <v>S6EconomicsEnglish</v>
      </c>
      <c r="B211" s="8"/>
      <c r="C211" s="8"/>
      <c r="D211" s="11"/>
      <c r="E211" t="s">
        <v>702</v>
      </c>
      <c r="F211" s="2" t="s">
        <v>681</v>
      </c>
      <c r="G211" s="16" t="s">
        <v>46</v>
      </c>
      <c r="H211" s="2" t="s">
        <v>50</v>
      </c>
      <c r="I211" s="14" t="s">
        <v>97</v>
      </c>
      <c r="J211" s="2"/>
      <c r="K211" s="2"/>
      <c r="L211" s="2"/>
      <c r="M211" s="2"/>
      <c r="N211" s="2"/>
      <c r="O211" s="2"/>
      <c r="P211" s="2"/>
      <c r="Q211" s="2"/>
      <c r="R211" s="2"/>
      <c r="S211" s="2"/>
      <c r="T211" s="2"/>
      <c r="U211" s="2"/>
      <c r="V211" s="2"/>
      <c r="W211" s="2"/>
    </row>
    <row r="212" spans="1:23">
      <c r="A212" t="str">
        <f t="shared" si="3"/>
        <v>S6EconomicsFrench</v>
      </c>
      <c r="B212" s="8"/>
      <c r="C212" s="8"/>
      <c r="D212" s="11"/>
      <c r="E212" t="s">
        <v>703</v>
      </c>
      <c r="F212" s="2" t="s">
        <v>681</v>
      </c>
      <c r="G212" s="16" t="s">
        <v>46</v>
      </c>
      <c r="H212" s="2" t="s">
        <v>8</v>
      </c>
      <c r="I212" s="14" t="s">
        <v>97</v>
      </c>
      <c r="J212" s="2"/>
      <c r="K212" s="2"/>
      <c r="L212" s="2"/>
      <c r="M212" s="2"/>
      <c r="N212" s="2"/>
      <c r="O212" s="2"/>
      <c r="P212" s="2"/>
      <c r="Q212" s="2"/>
      <c r="R212" s="2"/>
      <c r="S212" s="2"/>
      <c r="T212" s="2"/>
      <c r="U212" s="2"/>
      <c r="V212" s="2"/>
      <c r="W212" s="2"/>
    </row>
    <row r="213" spans="1:23">
      <c r="A213" t="str">
        <f t="shared" si="3"/>
        <v>S6EthicsEnglish</v>
      </c>
      <c r="B213" s="8"/>
      <c r="C213" s="8"/>
      <c r="D213" s="11"/>
      <c r="E213" t="s">
        <v>704</v>
      </c>
      <c r="F213" s="2" t="s">
        <v>681</v>
      </c>
      <c r="G213" s="16" t="s">
        <v>20</v>
      </c>
      <c r="H213" s="2" t="s">
        <v>50</v>
      </c>
      <c r="I213" s="14" t="s">
        <v>97</v>
      </c>
      <c r="J213" s="2"/>
      <c r="K213" s="2"/>
      <c r="L213" s="2"/>
      <c r="M213" s="2"/>
      <c r="N213" s="2"/>
      <c r="O213" s="2"/>
      <c r="P213" s="2"/>
      <c r="Q213" s="2"/>
      <c r="R213" s="2"/>
      <c r="S213" s="2"/>
      <c r="T213" s="2"/>
      <c r="U213" s="2"/>
      <c r="V213" s="2"/>
      <c r="W213" s="2"/>
    </row>
    <row r="214" spans="1:23">
      <c r="A214" t="str">
        <f t="shared" si="3"/>
        <v>S6EthicsFrench</v>
      </c>
      <c r="B214" s="8"/>
      <c r="C214" s="8"/>
      <c r="D214" s="11"/>
      <c r="E214" t="s">
        <v>705</v>
      </c>
      <c r="F214" s="2" t="s">
        <v>681</v>
      </c>
      <c r="G214" s="16" t="s">
        <v>20</v>
      </c>
      <c r="H214" s="2" t="s">
        <v>8</v>
      </c>
      <c r="I214" s="14" t="s">
        <v>97</v>
      </c>
      <c r="J214" s="2"/>
      <c r="K214" s="2"/>
      <c r="L214" s="2"/>
      <c r="M214" s="2"/>
      <c r="N214" s="2"/>
      <c r="O214" s="2"/>
      <c r="P214" s="2"/>
      <c r="Q214" s="2"/>
      <c r="R214" s="2"/>
      <c r="S214" s="2"/>
      <c r="T214" s="2"/>
      <c r="U214" s="2"/>
      <c r="V214" s="2"/>
      <c r="W214" s="2"/>
    </row>
    <row r="215" spans="1:23">
      <c r="A215" t="str">
        <f t="shared" si="3"/>
        <v>S6EthicsGerman</v>
      </c>
      <c r="B215" s="8"/>
      <c r="C215" s="8"/>
      <c r="D215" s="11"/>
      <c r="E215" t="s">
        <v>706</v>
      </c>
      <c r="F215" s="2" t="s">
        <v>681</v>
      </c>
      <c r="G215" s="16" t="s">
        <v>20</v>
      </c>
      <c r="H215" s="2" t="s">
        <v>10</v>
      </c>
      <c r="I215" s="14" t="s">
        <v>97</v>
      </c>
      <c r="J215" s="2"/>
      <c r="K215" s="2"/>
      <c r="L215" s="2"/>
      <c r="M215" s="2"/>
      <c r="N215" s="2"/>
      <c r="O215" s="2"/>
      <c r="P215" s="2"/>
      <c r="Q215" s="2"/>
      <c r="R215" s="2"/>
      <c r="S215" s="2"/>
      <c r="T215" s="2"/>
      <c r="U215" s="2"/>
      <c r="V215" s="2"/>
      <c r="W215" s="2"/>
    </row>
    <row r="216" spans="1:23">
      <c r="A216" t="str">
        <f t="shared" si="3"/>
        <v>S6Extra sportsEnglish</v>
      </c>
      <c r="B216" s="8"/>
      <c r="C216" s="8"/>
      <c r="D216" s="11"/>
      <c r="E216" t="s">
        <v>707</v>
      </c>
      <c r="F216" s="2" t="s">
        <v>681</v>
      </c>
      <c r="G216" s="17" t="s">
        <v>708</v>
      </c>
      <c r="H216" s="2" t="s">
        <v>50</v>
      </c>
      <c r="I216" s="14" t="s">
        <v>97</v>
      </c>
      <c r="J216" s="2"/>
      <c r="K216" s="2"/>
      <c r="L216" s="2"/>
      <c r="M216" s="2"/>
      <c r="N216" s="2"/>
      <c r="O216" s="2"/>
      <c r="P216" s="2"/>
      <c r="Q216" s="2"/>
      <c r="R216" s="2"/>
      <c r="S216" s="2"/>
      <c r="T216" s="2"/>
      <c r="U216" s="2"/>
      <c r="V216" s="2"/>
      <c r="W216" s="2"/>
    </row>
    <row r="217" spans="1:23">
      <c r="A217" t="str">
        <f t="shared" si="3"/>
        <v>S6Geography 2hrsEnglish</v>
      </c>
      <c r="B217" s="8"/>
      <c r="C217" s="8"/>
      <c r="D217" s="11"/>
      <c r="E217" t="s">
        <v>709</v>
      </c>
      <c r="F217" s="2" t="s">
        <v>681</v>
      </c>
      <c r="G217" s="17" t="s">
        <v>710</v>
      </c>
      <c r="H217" s="2" t="s">
        <v>50</v>
      </c>
      <c r="I217" s="14" t="s">
        <v>97</v>
      </c>
      <c r="J217" s="2"/>
      <c r="K217" s="2"/>
      <c r="L217" s="2"/>
      <c r="M217" s="2"/>
      <c r="N217" s="2"/>
      <c r="O217" s="2"/>
      <c r="P217" s="2"/>
      <c r="Q217" s="2"/>
      <c r="R217" s="2"/>
      <c r="S217" s="2"/>
      <c r="T217" s="2"/>
      <c r="U217" s="2"/>
      <c r="V217" s="2"/>
      <c r="W217" s="2"/>
    </row>
    <row r="218" spans="1:23">
      <c r="A218" t="str">
        <f t="shared" si="3"/>
        <v>S6Geography 2hrsFrench</v>
      </c>
      <c r="B218" s="8"/>
      <c r="C218" s="8"/>
      <c r="D218" s="11"/>
      <c r="E218" t="s">
        <v>711</v>
      </c>
      <c r="F218" s="2" t="s">
        <v>681</v>
      </c>
      <c r="G218" s="17" t="s">
        <v>710</v>
      </c>
      <c r="H218" s="2" t="s">
        <v>8</v>
      </c>
      <c r="I218" s="14" t="s">
        <v>97</v>
      </c>
      <c r="J218" s="2"/>
      <c r="K218" s="2"/>
      <c r="L218" s="2"/>
      <c r="M218" s="2"/>
      <c r="N218" s="2"/>
      <c r="O218" s="2"/>
      <c r="P218" s="2"/>
      <c r="Q218" s="2"/>
      <c r="R218" s="2"/>
      <c r="S218" s="2"/>
      <c r="T218" s="2"/>
      <c r="U218" s="2"/>
      <c r="V218" s="2"/>
      <c r="W218" s="2"/>
    </row>
    <row r="219" spans="1:23">
      <c r="A219" t="str">
        <f t="shared" si="3"/>
        <v>S6Geography 2hrsGerman</v>
      </c>
      <c r="B219" s="3">
        <v>43992.536712963003</v>
      </c>
      <c r="C219" s="3">
        <v>43992.542187500003</v>
      </c>
      <c r="D219" s="2" t="s">
        <v>352</v>
      </c>
      <c r="E219" s="2" t="s">
        <v>353</v>
      </c>
      <c r="F219" s="2" t="s">
        <v>681</v>
      </c>
      <c r="G219" s="26" t="s">
        <v>710</v>
      </c>
      <c r="H219" s="2" t="s">
        <v>10</v>
      </c>
      <c r="I219" s="2" t="s">
        <v>461</v>
      </c>
      <c r="J219" s="15" t="s">
        <v>462</v>
      </c>
      <c r="K219" s="2" t="s">
        <v>712</v>
      </c>
      <c r="L219" s="2" t="s">
        <v>464</v>
      </c>
      <c r="M219" s="2" t="s">
        <v>713</v>
      </c>
      <c r="N219" s="2" t="s">
        <v>714</v>
      </c>
      <c r="O219" s="2"/>
      <c r="P219" s="2"/>
      <c r="Q219" s="2"/>
      <c r="R219" s="2"/>
      <c r="S219" s="2"/>
      <c r="T219" s="2"/>
      <c r="U219" s="2"/>
      <c r="V219" s="2"/>
      <c r="W219" s="2"/>
    </row>
    <row r="220" spans="1:23">
      <c r="A220" t="str">
        <f t="shared" si="3"/>
        <v>S6Geography 4hrsEnglish</v>
      </c>
      <c r="B220" s="8"/>
      <c r="C220" s="8"/>
      <c r="D220" s="11"/>
      <c r="E220" t="s">
        <v>715</v>
      </c>
      <c r="F220" s="2" t="s">
        <v>681</v>
      </c>
      <c r="G220" s="17" t="s">
        <v>716</v>
      </c>
      <c r="H220" s="2" t="s">
        <v>50</v>
      </c>
      <c r="I220" s="18" t="s">
        <v>97</v>
      </c>
      <c r="J220" s="2"/>
      <c r="K220" s="2"/>
      <c r="L220" s="2"/>
      <c r="M220" s="2"/>
      <c r="N220" s="2"/>
      <c r="O220" s="2"/>
      <c r="P220" s="2"/>
      <c r="Q220" s="2"/>
      <c r="R220" s="2"/>
      <c r="S220" s="2"/>
      <c r="T220" s="2"/>
      <c r="U220" s="2"/>
      <c r="V220" s="2"/>
      <c r="W220" s="2"/>
    </row>
    <row r="221" spans="1:23">
      <c r="A221" t="str">
        <f t="shared" si="3"/>
        <v>S6History 2hrsEnglish</v>
      </c>
      <c r="B221" s="3">
        <v>43982.504641203697</v>
      </c>
      <c r="C221" s="3">
        <v>43982.506851851896</v>
      </c>
      <c r="D221" s="2" t="s">
        <v>717</v>
      </c>
      <c r="E221" s="2" t="s">
        <v>718</v>
      </c>
      <c r="F221" s="2" t="s">
        <v>681</v>
      </c>
      <c r="G221" s="26" t="s">
        <v>719</v>
      </c>
      <c r="H221" s="2" t="s">
        <v>50</v>
      </c>
      <c r="I221" s="2" t="s">
        <v>720</v>
      </c>
      <c r="J221" s="15" t="s">
        <v>721</v>
      </c>
      <c r="K221" s="2" t="s">
        <v>722</v>
      </c>
      <c r="L221" s="2"/>
      <c r="M221" s="2"/>
      <c r="N221" s="2"/>
      <c r="O221" s="2"/>
      <c r="P221" s="2"/>
      <c r="Q221" s="2"/>
      <c r="R221" s="2"/>
      <c r="S221" s="2"/>
      <c r="T221" s="2"/>
      <c r="U221" s="2"/>
      <c r="V221" s="2"/>
      <c r="W221" s="2"/>
    </row>
    <row r="222" spans="1:23">
      <c r="A222" t="str">
        <f t="shared" si="3"/>
        <v>S6History 2hrsFrench</v>
      </c>
      <c r="B222" s="3">
        <v>43976.719409722202</v>
      </c>
      <c r="C222" s="3">
        <v>43976.721979166701</v>
      </c>
      <c r="D222" s="2" t="s">
        <v>100</v>
      </c>
      <c r="E222" s="2" t="s">
        <v>101</v>
      </c>
      <c r="F222" s="2" t="s">
        <v>681</v>
      </c>
      <c r="G222" s="26" t="s">
        <v>719</v>
      </c>
      <c r="H222" s="2" t="s">
        <v>8</v>
      </c>
      <c r="I222" s="14" t="s">
        <v>97</v>
      </c>
      <c r="J222" s="15"/>
      <c r="K222" s="2"/>
      <c r="L222" s="2"/>
      <c r="M222" s="2"/>
      <c r="N222" s="2"/>
      <c r="O222" s="2"/>
      <c r="P222" s="2"/>
      <c r="Q222" s="2"/>
      <c r="R222" s="2"/>
      <c r="S222" s="2"/>
      <c r="T222" s="2"/>
      <c r="U222" s="2"/>
      <c r="V222" s="2"/>
      <c r="W222" s="2"/>
    </row>
    <row r="223" spans="1:23">
      <c r="A223" t="str">
        <f t="shared" si="3"/>
        <v>S6History 2hrsGerman</v>
      </c>
      <c r="B223" s="37">
        <v>43992.445</v>
      </c>
      <c r="C223" s="37">
        <v>43992.450613425899</v>
      </c>
      <c r="D223" s="38" t="s">
        <v>352</v>
      </c>
      <c r="E223" s="38" t="s">
        <v>353</v>
      </c>
      <c r="F223" s="38" t="s">
        <v>681</v>
      </c>
      <c r="G223" s="56" t="s">
        <v>719</v>
      </c>
      <c r="H223" s="38" t="s">
        <v>10</v>
      </c>
      <c r="I223" s="57" t="s">
        <v>723</v>
      </c>
      <c r="J223" s="40" t="s">
        <v>724</v>
      </c>
      <c r="K223" s="38" t="s">
        <v>725</v>
      </c>
      <c r="L223" s="38"/>
      <c r="M223" s="38"/>
      <c r="N223" s="38"/>
      <c r="O223" s="38"/>
      <c r="P223" s="38"/>
      <c r="Q223" s="38"/>
      <c r="R223" s="38"/>
      <c r="S223" s="38"/>
      <c r="T223" s="38"/>
      <c r="U223" s="38"/>
      <c r="V223" s="38"/>
      <c r="W223" s="38"/>
    </row>
    <row r="224" spans="1:23">
      <c r="A224" t="str">
        <f t="shared" si="3"/>
        <v>S6History 4hrsEnglish</v>
      </c>
      <c r="B224" s="3">
        <v>43982.5069097222</v>
      </c>
      <c r="C224" s="3">
        <v>43982.508472222202</v>
      </c>
      <c r="D224" s="2" t="s">
        <v>717</v>
      </c>
      <c r="E224" s="2" t="s">
        <v>718</v>
      </c>
      <c r="F224" s="2" t="s">
        <v>681</v>
      </c>
      <c r="G224" s="58" t="s">
        <v>726</v>
      </c>
      <c r="H224" s="2" t="s">
        <v>50</v>
      </c>
      <c r="I224" s="2" t="s">
        <v>727</v>
      </c>
      <c r="J224" s="15" t="s">
        <v>721</v>
      </c>
      <c r="K224" s="2" t="s">
        <v>728</v>
      </c>
      <c r="L224" s="2"/>
      <c r="M224" s="2"/>
      <c r="N224" s="2"/>
      <c r="O224" s="2"/>
      <c r="P224" s="2"/>
      <c r="Q224" s="2"/>
      <c r="R224" s="2"/>
      <c r="S224" s="2"/>
      <c r="T224" s="2"/>
      <c r="U224" s="2"/>
      <c r="V224" s="2"/>
      <c r="W224" s="2"/>
    </row>
    <row r="225" spans="1:23">
      <c r="A225" t="str">
        <f t="shared" si="3"/>
        <v>S6History 4hrsFrench</v>
      </c>
      <c r="B225" s="30">
        <v>43976.722199074102</v>
      </c>
      <c r="C225" s="30">
        <v>43976.723263888904</v>
      </c>
      <c r="D225" s="28" t="s">
        <v>100</v>
      </c>
      <c r="E225" s="28" t="s">
        <v>101</v>
      </c>
      <c r="F225" s="28" t="s">
        <v>681</v>
      </c>
      <c r="G225" s="26" t="s">
        <v>726</v>
      </c>
      <c r="H225" s="28" t="s">
        <v>8</v>
      </c>
      <c r="I225" s="18" t="s">
        <v>97</v>
      </c>
      <c r="J225" s="31" t="s">
        <v>729</v>
      </c>
      <c r="K225" s="28"/>
      <c r="L225" s="28"/>
      <c r="M225" s="28"/>
      <c r="N225" s="28"/>
      <c r="O225" s="28"/>
      <c r="P225" s="28"/>
      <c r="Q225" s="28"/>
      <c r="R225" s="28"/>
      <c r="S225" s="28"/>
      <c r="T225" s="28"/>
      <c r="U225" s="28"/>
      <c r="V225" s="28"/>
      <c r="W225" s="29"/>
    </row>
    <row r="226" spans="1:23">
      <c r="A226" t="str">
        <f t="shared" si="3"/>
        <v>S6History 4hrsGerman</v>
      </c>
      <c r="B226" s="30">
        <v>43992.453564814801</v>
      </c>
      <c r="C226" s="30">
        <v>43992.458298611098</v>
      </c>
      <c r="D226" s="28" t="s">
        <v>352</v>
      </c>
      <c r="E226" s="28" t="s">
        <v>353</v>
      </c>
      <c r="F226" s="28" t="s">
        <v>681</v>
      </c>
      <c r="G226" s="26" t="s">
        <v>726</v>
      </c>
      <c r="H226" s="28" t="s">
        <v>10</v>
      </c>
      <c r="I226" s="28" t="s">
        <v>723</v>
      </c>
      <c r="J226" s="31" t="s">
        <v>724</v>
      </c>
      <c r="K226" s="28" t="s">
        <v>730</v>
      </c>
      <c r="L226" s="28"/>
      <c r="M226" s="28"/>
      <c r="N226" s="2"/>
      <c r="O226" s="28"/>
      <c r="P226" s="28"/>
      <c r="Q226" s="28"/>
      <c r="R226" s="28"/>
      <c r="S226" s="28"/>
      <c r="T226" s="28"/>
      <c r="U226" s="28"/>
      <c r="V226" s="28"/>
      <c r="W226" s="29"/>
    </row>
    <row r="227" spans="1:23">
      <c r="A227" t="str">
        <f t="shared" si="3"/>
        <v>S6ICTEnglish</v>
      </c>
      <c r="B227" s="19"/>
      <c r="C227" s="19"/>
      <c r="D227" s="20"/>
      <c r="E227" s="27" t="s">
        <v>731</v>
      </c>
      <c r="F227" s="28" t="s">
        <v>681</v>
      </c>
      <c r="G227" s="16" t="s">
        <v>14</v>
      </c>
      <c r="H227" s="28" t="s">
        <v>50</v>
      </c>
      <c r="I227" s="18" t="s">
        <v>97</v>
      </c>
      <c r="J227" s="28"/>
      <c r="K227" s="28"/>
      <c r="L227" s="28"/>
      <c r="M227" s="28"/>
      <c r="N227" s="28"/>
      <c r="O227" s="28"/>
      <c r="P227" s="28"/>
      <c r="Q227" s="28"/>
      <c r="R227" s="28"/>
      <c r="S227" s="28"/>
      <c r="T227" s="28"/>
      <c r="U227" s="28"/>
      <c r="V227" s="28"/>
      <c r="W227" s="29"/>
    </row>
    <row r="228" spans="1:23">
      <c r="A228" t="str">
        <f t="shared" si="3"/>
        <v>S6Language 1Dutch</v>
      </c>
      <c r="B228" s="30">
        <v>43992.6671180556</v>
      </c>
      <c r="C228" s="30">
        <v>43992.668252314797</v>
      </c>
      <c r="D228" s="28" t="s">
        <v>176</v>
      </c>
      <c r="E228" s="28" t="s">
        <v>177</v>
      </c>
      <c r="F228" s="2" t="s">
        <v>681</v>
      </c>
      <c r="G228" s="26" t="s">
        <v>5</v>
      </c>
      <c r="H228" s="2" t="s">
        <v>4</v>
      </c>
      <c r="I228" s="2" t="s">
        <v>732</v>
      </c>
      <c r="J228" s="15" t="s">
        <v>733</v>
      </c>
      <c r="K228" s="2" t="s">
        <v>734</v>
      </c>
      <c r="L228" s="2" t="s">
        <v>735</v>
      </c>
      <c r="M228" s="15" t="s">
        <v>736</v>
      </c>
      <c r="N228" s="2" t="s">
        <v>737</v>
      </c>
      <c r="O228" s="2"/>
      <c r="P228" s="2"/>
      <c r="Q228" s="2"/>
      <c r="R228" s="2"/>
      <c r="S228" s="2"/>
      <c r="T228" s="2"/>
      <c r="U228" s="2"/>
      <c r="V228" s="2"/>
      <c r="W228" s="2"/>
    </row>
    <row r="229" spans="1:23">
      <c r="A229" t="str">
        <f t="shared" si="3"/>
        <v>S6Language 1English</v>
      </c>
      <c r="B229" s="30">
        <v>43993.695057870398</v>
      </c>
      <c r="C229" s="30">
        <v>43993.7023148148</v>
      </c>
      <c r="D229" s="28" t="s">
        <v>125</v>
      </c>
      <c r="E229" s="28" t="s">
        <v>126</v>
      </c>
      <c r="F229" s="28" t="s">
        <v>681</v>
      </c>
      <c r="G229" s="26" t="s">
        <v>5</v>
      </c>
      <c r="H229" s="28" t="s">
        <v>50</v>
      </c>
      <c r="I229" s="28" t="s">
        <v>738</v>
      </c>
      <c r="J229" s="31" t="s">
        <v>739</v>
      </c>
      <c r="K229" s="28" t="s">
        <v>740</v>
      </c>
      <c r="L229" s="28" t="s">
        <v>741</v>
      </c>
      <c r="M229" s="28" t="s">
        <v>742</v>
      </c>
      <c r="N229" s="28" t="s">
        <v>743</v>
      </c>
      <c r="O229" s="28"/>
      <c r="P229" s="28"/>
      <c r="Q229" s="28"/>
      <c r="R229" s="28"/>
      <c r="S229" s="28"/>
      <c r="T229" s="28"/>
      <c r="U229" s="28"/>
      <c r="V229" s="28"/>
      <c r="W229" s="29"/>
    </row>
    <row r="230" spans="1:23">
      <c r="A230" t="str">
        <f t="shared" si="3"/>
        <v>S6Language 1French</v>
      </c>
      <c r="B230" s="30">
        <v>43992.7477083333</v>
      </c>
      <c r="C230" s="30">
        <v>43992.750057870398</v>
      </c>
      <c r="D230" s="28" t="s">
        <v>138</v>
      </c>
      <c r="E230" s="28" t="s">
        <v>139</v>
      </c>
      <c r="F230" s="59" t="s">
        <v>681</v>
      </c>
      <c r="G230" s="60" t="s">
        <v>5</v>
      </c>
      <c r="H230" s="59" t="s">
        <v>8</v>
      </c>
      <c r="I230" s="59" t="s">
        <v>610</v>
      </c>
      <c r="J230" s="61" t="s">
        <v>611</v>
      </c>
      <c r="K230" s="59" t="s">
        <v>744</v>
      </c>
      <c r="L230" s="59" t="s">
        <v>613</v>
      </c>
      <c r="M230" s="61" t="s">
        <v>614</v>
      </c>
      <c r="N230" s="59" t="s">
        <v>745</v>
      </c>
      <c r="O230" s="59" t="s">
        <v>746</v>
      </c>
      <c r="P230" s="59" t="s">
        <v>747</v>
      </c>
      <c r="Q230" s="59"/>
      <c r="R230" s="59" t="s">
        <v>748</v>
      </c>
      <c r="S230" s="59" t="s">
        <v>749</v>
      </c>
      <c r="T230" s="59"/>
      <c r="U230" s="59" t="s">
        <v>750</v>
      </c>
      <c r="V230" s="59" t="s">
        <v>751</v>
      </c>
      <c r="W230" s="62"/>
    </row>
    <row r="231" spans="1:23">
      <c r="A231" t="str">
        <f t="shared" si="3"/>
        <v>S6Language 1German</v>
      </c>
      <c r="B231" s="19"/>
      <c r="C231" s="19"/>
      <c r="D231" s="20"/>
      <c r="E231" s="27" t="s">
        <v>752</v>
      </c>
      <c r="F231" s="28" t="s">
        <v>681</v>
      </c>
      <c r="G231" s="16" t="s">
        <v>5</v>
      </c>
      <c r="H231" s="28" t="s">
        <v>10</v>
      </c>
      <c r="I231" s="18" t="s">
        <v>97</v>
      </c>
      <c r="J231" s="28"/>
      <c r="K231" s="28"/>
      <c r="L231" s="28"/>
      <c r="M231" s="28"/>
      <c r="N231" s="28"/>
      <c r="O231" s="28"/>
      <c r="P231" s="28"/>
      <c r="Q231" s="28"/>
      <c r="R231" s="28"/>
      <c r="S231" s="28"/>
      <c r="T231" s="28"/>
      <c r="U231" s="28"/>
      <c r="V231" s="28"/>
      <c r="W231" s="29"/>
    </row>
    <row r="232" spans="1:23" ht="27.6">
      <c r="A232" t="str">
        <f t="shared" si="3"/>
        <v>S6Language 1 advancedDutch</v>
      </c>
      <c r="B232" s="33">
        <v>43998.727106481485</v>
      </c>
      <c r="C232" s="33">
        <v>43998.738055555557</v>
      </c>
      <c r="D232" s="34" t="s">
        <v>370</v>
      </c>
      <c r="E232" s="27" t="s">
        <v>371</v>
      </c>
      <c r="F232" s="28" t="s">
        <v>681</v>
      </c>
      <c r="G232" s="16" t="s">
        <v>753</v>
      </c>
      <c r="H232" s="28" t="s">
        <v>4</v>
      </c>
      <c r="I232" s="18" t="s">
        <v>754</v>
      </c>
      <c r="J232" s="28" t="s">
        <v>736</v>
      </c>
      <c r="K232" s="28" t="s">
        <v>755</v>
      </c>
      <c r="L232" s="28" t="s">
        <v>756</v>
      </c>
      <c r="M232" s="28" t="s">
        <v>733</v>
      </c>
      <c r="N232" s="28" t="s">
        <v>755</v>
      </c>
      <c r="O232" s="28"/>
      <c r="P232" s="28"/>
      <c r="Q232" s="28"/>
      <c r="R232" s="28"/>
      <c r="S232" s="28"/>
      <c r="T232" s="28"/>
      <c r="U232" s="28"/>
      <c r="V232" s="28"/>
      <c r="W232" s="29"/>
    </row>
    <row r="233" spans="1:23">
      <c r="A233" t="str">
        <f t="shared" si="3"/>
        <v>S6Language 2English</v>
      </c>
      <c r="B233" s="30">
        <v>43992.880624999998</v>
      </c>
      <c r="C233" s="30">
        <v>43992.8826736111</v>
      </c>
      <c r="D233" s="28" t="s">
        <v>156</v>
      </c>
      <c r="E233" s="28" t="s">
        <v>157</v>
      </c>
      <c r="F233" s="28" t="s">
        <v>681</v>
      </c>
      <c r="G233" s="26" t="s">
        <v>7</v>
      </c>
      <c r="H233" s="28" t="s">
        <v>50</v>
      </c>
      <c r="I233" s="14" t="s">
        <v>757</v>
      </c>
      <c r="J233" s="31" t="s">
        <v>758</v>
      </c>
      <c r="K233" s="28"/>
      <c r="L233" s="28"/>
      <c r="M233" s="28"/>
      <c r="N233" s="28"/>
      <c r="O233" s="28"/>
      <c r="P233" s="28"/>
      <c r="Q233" s="28"/>
      <c r="R233" s="28"/>
      <c r="S233" s="28"/>
      <c r="T233" s="28"/>
      <c r="U233" s="28"/>
      <c r="V233" s="28"/>
      <c r="W233" s="29"/>
    </row>
    <row r="234" spans="1:23">
      <c r="A234" t="str">
        <f t="shared" si="3"/>
        <v>S6Language 2French</v>
      </c>
      <c r="B234" s="30">
        <v>43992.785844907397</v>
      </c>
      <c r="C234" s="30">
        <v>43992.789039351803</v>
      </c>
      <c r="D234" s="28" t="s">
        <v>138</v>
      </c>
      <c r="E234" s="28" t="s">
        <v>139</v>
      </c>
      <c r="F234" s="63" t="s">
        <v>681</v>
      </c>
      <c r="G234" s="64" t="s">
        <v>7</v>
      </c>
      <c r="H234" s="63" t="s">
        <v>8</v>
      </c>
      <c r="I234" s="63" t="s">
        <v>759</v>
      </c>
      <c r="J234" s="65" t="s">
        <v>760</v>
      </c>
      <c r="K234" s="63" t="s">
        <v>761</v>
      </c>
      <c r="L234" s="63" t="s">
        <v>762</v>
      </c>
      <c r="M234" s="65" t="s">
        <v>763</v>
      </c>
      <c r="N234" s="63" t="s">
        <v>761</v>
      </c>
      <c r="O234" s="63" t="s">
        <v>633</v>
      </c>
      <c r="P234" s="65" t="s">
        <v>634</v>
      </c>
      <c r="Q234" s="63" t="s">
        <v>764</v>
      </c>
      <c r="R234" s="63" t="s">
        <v>636</v>
      </c>
      <c r="S234" s="65" t="s">
        <v>637</v>
      </c>
      <c r="T234" s="63" t="s">
        <v>765</v>
      </c>
      <c r="U234" s="63" t="s">
        <v>766</v>
      </c>
      <c r="V234" s="63" t="s">
        <v>767</v>
      </c>
      <c r="W234" s="66" t="s">
        <v>768</v>
      </c>
    </row>
    <row r="235" spans="1:23">
      <c r="A235" t="str">
        <f t="shared" si="3"/>
        <v>S6Language 2German</v>
      </c>
      <c r="B235" s="19"/>
      <c r="C235" s="19"/>
      <c r="D235" s="20"/>
      <c r="E235" s="27" t="s">
        <v>769</v>
      </c>
      <c r="F235" s="2" t="s">
        <v>681</v>
      </c>
      <c r="G235" s="16" t="s">
        <v>7</v>
      </c>
      <c r="H235" s="2" t="s">
        <v>10</v>
      </c>
      <c r="I235" s="14" t="s">
        <v>97</v>
      </c>
      <c r="J235" s="2"/>
      <c r="K235" s="2"/>
      <c r="L235" s="2"/>
      <c r="M235" s="2"/>
      <c r="N235" s="2"/>
      <c r="O235" s="2"/>
      <c r="P235" s="2"/>
      <c r="Q235" s="2"/>
      <c r="R235" s="2"/>
      <c r="S235" s="2"/>
      <c r="T235" s="2"/>
      <c r="U235" s="2"/>
      <c r="V235" s="2"/>
      <c r="W235" s="2"/>
    </row>
    <row r="236" spans="1:23" ht="27.6">
      <c r="A236" t="str">
        <f t="shared" si="3"/>
        <v>S6Language 3Dutch</v>
      </c>
      <c r="B236" s="33">
        <v>43998.73809027778</v>
      </c>
      <c r="C236" s="33">
        <v>43998.740694444445</v>
      </c>
      <c r="D236" s="34" t="s">
        <v>370</v>
      </c>
      <c r="E236" s="27" t="s">
        <v>371</v>
      </c>
      <c r="F236" s="28" t="s">
        <v>681</v>
      </c>
      <c r="G236" s="16" t="s">
        <v>9</v>
      </c>
      <c r="H236" s="28" t="s">
        <v>4</v>
      </c>
      <c r="I236" s="18" t="s">
        <v>770</v>
      </c>
      <c r="J236" s="28" t="s">
        <v>771</v>
      </c>
      <c r="K236" s="28"/>
      <c r="L236" s="28" t="s">
        <v>772</v>
      </c>
      <c r="M236" s="28" t="s">
        <v>773</v>
      </c>
      <c r="N236" s="28"/>
      <c r="O236" s="28"/>
      <c r="P236" s="28"/>
      <c r="Q236" s="28"/>
      <c r="R236" s="28"/>
      <c r="S236" s="28"/>
      <c r="T236" s="28"/>
      <c r="U236" s="28"/>
      <c r="V236" s="28"/>
      <c r="W236" s="29"/>
    </row>
    <row r="237" spans="1:23">
      <c r="A237" t="str">
        <f t="shared" si="3"/>
        <v>S6Language 3English</v>
      </c>
      <c r="B237" s="30">
        <v>43992.883090277799</v>
      </c>
      <c r="C237" s="30">
        <v>43992.884490740696</v>
      </c>
      <c r="D237" s="28" t="s">
        <v>156</v>
      </c>
      <c r="E237" s="28" t="s">
        <v>157</v>
      </c>
      <c r="F237" s="28" t="s">
        <v>681</v>
      </c>
      <c r="G237" s="26" t="s">
        <v>9</v>
      </c>
      <c r="H237" s="28" t="s">
        <v>50</v>
      </c>
      <c r="I237" s="28" t="s">
        <v>774</v>
      </c>
      <c r="J237" s="31" t="s">
        <v>775</v>
      </c>
      <c r="K237" s="28"/>
      <c r="L237" s="28" t="s">
        <v>776</v>
      </c>
      <c r="M237" s="31" t="s">
        <v>777</v>
      </c>
      <c r="N237" s="28"/>
      <c r="O237" s="28" t="s">
        <v>778</v>
      </c>
      <c r="P237" s="31" t="s">
        <v>779</v>
      </c>
      <c r="Q237" s="28"/>
      <c r="R237" s="28" t="s">
        <v>780</v>
      </c>
      <c r="S237" s="31" t="s">
        <v>781</v>
      </c>
      <c r="T237" s="28"/>
      <c r="U237" s="28"/>
      <c r="V237" s="28"/>
      <c r="W237" s="29"/>
    </row>
    <row r="238" spans="1:23">
      <c r="A238" t="str">
        <f t="shared" si="3"/>
        <v>S6Language 3French</v>
      </c>
      <c r="B238" s="30">
        <v>43992.801180555602</v>
      </c>
      <c r="C238" s="30">
        <v>43992.808194444398</v>
      </c>
      <c r="D238" s="28" t="s">
        <v>138</v>
      </c>
      <c r="E238" s="28" t="s">
        <v>139</v>
      </c>
      <c r="F238" s="67" t="s">
        <v>681</v>
      </c>
      <c r="G238" s="68" t="s">
        <v>9</v>
      </c>
      <c r="H238" s="67" t="s">
        <v>8</v>
      </c>
      <c r="I238" s="67" t="s">
        <v>502</v>
      </c>
      <c r="J238" s="69" t="s">
        <v>503</v>
      </c>
      <c r="K238" s="67" t="s">
        <v>782</v>
      </c>
      <c r="L238" s="67" t="s">
        <v>783</v>
      </c>
      <c r="M238" s="69" t="s">
        <v>505</v>
      </c>
      <c r="N238" s="67" t="s">
        <v>784</v>
      </c>
      <c r="O238" s="67" t="s">
        <v>404</v>
      </c>
      <c r="P238" s="69" t="s">
        <v>405</v>
      </c>
      <c r="Q238" s="67" t="s">
        <v>785</v>
      </c>
      <c r="R238" s="67" t="s">
        <v>407</v>
      </c>
      <c r="S238" s="69" t="s">
        <v>408</v>
      </c>
      <c r="T238" s="67" t="s">
        <v>785</v>
      </c>
      <c r="U238" s="67" t="s">
        <v>786</v>
      </c>
      <c r="V238" s="67" t="s">
        <v>787</v>
      </c>
      <c r="W238" s="70"/>
    </row>
    <row r="239" spans="1:23">
      <c r="A239" t="str">
        <f t="shared" si="3"/>
        <v>S6Language 3Spanish</v>
      </c>
      <c r="B239" s="71">
        <v>43992.824583333299</v>
      </c>
      <c r="C239" s="71">
        <v>43992.827800925901</v>
      </c>
      <c r="D239" s="57" t="s">
        <v>203</v>
      </c>
      <c r="E239" s="57" t="s">
        <v>204</v>
      </c>
      <c r="F239" s="57" t="s">
        <v>681</v>
      </c>
      <c r="G239" s="56" t="s">
        <v>9</v>
      </c>
      <c r="H239" s="57" t="s">
        <v>53</v>
      </c>
      <c r="I239" s="57" t="s">
        <v>788</v>
      </c>
      <c r="J239" s="72" t="s">
        <v>789</v>
      </c>
      <c r="K239" s="57"/>
      <c r="L239" s="57" t="s">
        <v>790</v>
      </c>
      <c r="M239" s="72" t="s">
        <v>791</v>
      </c>
      <c r="N239" s="57"/>
      <c r="O239" s="57" t="s">
        <v>792</v>
      </c>
      <c r="P239" s="72" t="s">
        <v>793</v>
      </c>
      <c r="Q239" s="57"/>
      <c r="R239" s="57"/>
      <c r="S239" s="57"/>
      <c r="T239" s="57"/>
      <c r="U239" s="57"/>
      <c r="V239" s="57"/>
      <c r="W239" s="73"/>
    </row>
    <row r="240" spans="1:23">
      <c r="A240" t="str">
        <f t="shared" si="3"/>
        <v>S6Mathematics 3hrsDutch</v>
      </c>
      <c r="B240" s="30">
        <v>43951.576111111099</v>
      </c>
      <c r="C240" s="30">
        <v>43951.577326388899</v>
      </c>
      <c r="D240" s="27" t="s">
        <v>542</v>
      </c>
      <c r="E240" s="27" t="s">
        <v>543</v>
      </c>
      <c r="F240" s="27" t="s">
        <v>681</v>
      </c>
      <c r="G240" s="17" t="s">
        <v>794</v>
      </c>
      <c r="H240" s="27" t="s">
        <v>4</v>
      </c>
      <c r="I240" s="27" t="s">
        <v>795</v>
      </c>
      <c r="J240" s="74" t="s">
        <v>796</v>
      </c>
      <c r="K240" s="27"/>
      <c r="L240" s="27" t="s">
        <v>797</v>
      </c>
      <c r="M240" s="74" t="s">
        <v>798</v>
      </c>
      <c r="N240" s="27"/>
      <c r="O240" s="27">
        <v>0</v>
      </c>
      <c r="P240" s="27">
        <v>0</v>
      </c>
      <c r="Q240" s="27" t="s">
        <v>799</v>
      </c>
      <c r="R240" s="27"/>
      <c r="S240" s="27"/>
      <c r="T240" s="27"/>
      <c r="U240" s="27"/>
      <c r="V240" s="27"/>
      <c r="W240" s="27"/>
    </row>
    <row r="241" spans="1:23">
      <c r="A241" t="str">
        <f t="shared" si="3"/>
        <v>S6Mathematics 3hrsEnglish</v>
      </c>
      <c r="B241" s="19"/>
      <c r="C241" s="19"/>
      <c r="D241" s="20"/>
      <c r="E241" s="27" t="s">
        <v>800</v>
      </c>
      <c r="F241" s="28" t="s">
        <v>681</v>
      </c>
      <c r="G241" s="17" t="s">
        <v>794</v>
      </c>
      <c r="H241" s="28" t="s">
        <v>50</v>
      </c>
      <c r="I241" s="18" t="s">
        <v>97</v>
      </c>
      <c r="J241" s="28"/>
      <c r="K241" s="28"/>
      <c r="L241" s="27">
        <v>0</v>
      </c>
      <c r="M241" s="27">
        <v>0</v>
      </c>
      <c r="N241" s="27" t="s">
        <v>799</v>
      </c>
      <c r="O241" s="28"/>
      <c r="P241" s="28"/>
      <c r="Q241" s="28"/>
      <c r="R241" s="28"/>
      <c r="S241" s="28"/>
      <c r="T241" s="28"/>
      <c r="U241" s="28"/>
      <c r="V241" s="28"/>
      <c r="W241" s="29"/>
    </row>
    <row r="242" spans="1:23">
      <c r="A242" t="str">
        <f t="shared" si="3"/>
        <v>S6Mathematics 3hrsFrench</v>
      </c>
      <c r="B242" s="19"/>
      <c r="C242" s="19"/>
      <c r="D242" s="20"/>
      <c r="E242" s="27" t="s">
        <v>801</v>
      </c>
      <c r="F242" s="28" t="s">
        <v>681</v>
      </c>
      <c r="G242" s="17" t="s">
        <v>794</v>
      </c>
      <c r="H242" s="28" t="s">
        <v>8</v>
      </c>
      <c r="I242" s="18" t="s">
        <v>97</v>
      </c>
      <c r="J242" s="28"/>
      <c r="K242" s="28"/>
      <c r="L242" s="27">
        <v>0</v>
      </c>
      <c r="M242" s="27">
        <v>0</v>
      </c>
      <c r="N242" s="27" t="s">
        <v>799</v>
      </c>
      <c r="O242" s="28"/>
      <c r="P242" s="28"/>
      <c r="Q242" s="28"/>
      <c r="R242" s="28"/>
      <c r="S242" s="28"/>
      <c r="T242" s="28"/>
      <c r="U242" s="28"/>
      <c r="V242" s="28"/>
      <c r="W242" s="29"/>
    </row>
    <row r="243" spans="1:23">
      <c r="A243" t="str">
        <f t="shared" si="3"/>
        <v>S6Mathematics 3hrsGerman</v>
      </c>
      <c r="B243" s="19"/>
      <c r="C243" s="19"/>
      <c r="D243" s="20"/>
      <c r="E243" s="27" t="s">
        <v>802</v>
      </c>
      <c r="F243" s="28" t="s">
        <v>681</v>
      </c>
      <c r="G243" s="17" t="s">
        <v>794</v>
      </c>
      <c r="H243" s="28" t="s">
        <v>10</v>
      </c>
      <c r="I243" s="18" t="s">
        <v>97</v>
      </c>
      <c r="J243" s="28"/>
      <c r="K243" s="28"/>
      <c r="L243" s="27">
        <v>0</v>
      </c>
      <c r="M243" s="27">
        <v>0</v>
      </c>
      <c r="N243" s="27" t="s">
        <v>799</v>
      </c>
      <c r="O243" s="28"/>
      <c r="P243" s="28"/>
      <c r="Q243" s="28"/>
      <c r="R243" s="28"/>
      <c r="S243" s="28"/>
      <c r="T243" s="28"/>
      <c r="U243" s="28"/>
      <c r="V243" s="28"/>
      <c r="W243" s="29"/>
    </row>
    <row r="244" spans="1:23" ht="72">
      <c r="A244" t="str">
        <f t="shared" si="3"/>
        <v>S6Mathematics 5hrsDutch</v>
      </c>
      <c r="B244" s="30">
        <v>43993.578333333302</v>
      </c>
      <c r="C244" s="30">
        <v>43993.589097222197</v>
      </c>
      <c r="D244" s="28" t="s">
        <v>217</v>
      </c>
      <c r="E244" s="28" t="s">
        <v>218</v>
      </c>
      <c r="F244" s="28" t="s">
        <v>681</v>
      </c>
      <c r="G244" s="26" t="s">
        <v>803</v>
      </c>
      <c r="H244" s="28" t="s">
        <v>4</v>
      </c>
      <c r="I244" s="32" t="s">
        <v>804</v>
      </c>
      <c r="J244" s="75" t="s">
        <v>805</v>
      </c>
      <c r="K244" s="28" t="s">
        <v>806</v>
      </c>
      <c r="L244" s="28" t="s">
        <v>807</v>
      </c>
      <c r="M244" s="31" t="s">
        <v>808</v>
      </c>
      <c r="N244" s="28" t="s">
        <v>809</v>
      </c>
      <c r="O244" s="28" t="s">
        <v>810</v>
      </c>
      <c r="P244" s="31" t="s">
        <v>811</v>
      </c>
      <c r="Q244" s="28" t="s">
        <v>809</v>
      </c>
      <c r="R244" s="32" t="s">
        <v>812</v>
      </c>
      <c r="S244" s="75" t="s">
        <v>813</v>
      </c>
      <c r="T244" s="28" t="s">
        <v>806</v>
      </c>
      <c r="U244" s="27">
        <v>0</v>
      </c>
      <c r="V244" s="27">
        <v>0</v>
      </c>
      <c r="W244" s="76" t="s">
        <v>799</v>
      </c>
    </row>
    <row r="245" spans="1:23">
      <c r="A245" t="str">
        <f t="shared" si="3"/>
        <v>S6Mathematics 5hrsEnglish</v>
      </c>
      <c r="B245" s="30">
        <v>43992.916701388902</v>
      </c>
      <c r="C245" s="30">
        <v>43992.917881944399</v>
      </c>
      <c r="D245" s="28" t="s">
        <v>551</v>
      </c>
      <c r="E245" s="28" t="s">
        <v>552</v>
      </c>
      <c r="F245" s="28" t="s">
        <v>681</v>
      </c>
      <c r="G245" s="26" t="s">
        <v>803</v>
      </c>
      <c r="H245" s="28" t="s">
        <v>50</v>
      </c>
      <c r="I245" s="28" t="s">
        <v>814</v>
      </c>
      <c r="J245" s="31" t="s">
        <v>122</v>
      </c>
      <c r="K245" s="28" t="s">
        <v>815</v>
      </c>
      <c r="L245" s="27">
        <v>0</v>
      </c>
      <c r="M245" s="27">
        <v>0</v>
      </c>
      <c r="N245" s="27" t="s">
        <v>799</v>
      </c>
      <c r="O245" s="28"/>
      <c r="P245" s="28"/>
      <c r="Q245" s="28"/>
      <c r="R245" s="28"/>
      <c r="S245" s="28"/>
      <c r="T245" s="28"/>
      <c r="U245" s="28"/>
      <c r="V245" s="28"/>
      <c r="W245" s="29"/>
    </row>
    <row r="246" spans="1:23">
      <c r="A246" t="str">
        <f t="shared" si="3"/>
        <v>S6Mathematics 5hrsFrench</v>
      </c>
      <c r="B246" s="19"/>
      <c r="C246" s="19"/>
      <c r="D246" s="20"/>
      <c r="E246" s="27" t="s">
        <v>816</v>
      </c>
      <c r="F246" s="28" t="s">
        <v>681</v>
      </c>
      <c r="G246" s="17" t="s">
        <v>803</v>
      </c>
      <c r="H246" s="28" t="s">
        <v>8</v>
      </c>
      <c r="I246" s="18" t="s">
        <v>97</v>
      </c>
      <c r="J246" s="28"/>
      <c r="K246" s="28"/>
      <c r="L246" s="27">
        <v>0</v>
      </c>
      <c r="M246" s="27">
        <v>0</v>
      </c>
      <c r="N246" s="27" t="s">
        <v>799</v>
      </c>
      <c r="O246" s="28"/>
      <c r="P246" s="28"/>
      <c r="Q246" s="28"/>
      <c r="R246" s="28"/>
      <c r="S246" s="28"/>
      <c r="T246" s="28"/>
      <c r="U246" s="28"/>
      <c r="V246" s="28"/>
      <c r="W246" s="29"/>
    </row>
    <row r="247" spans="1:23">
      <c r="A247" t="str">
        <f t="shared" si="3"/>
        <v>S6Mathematics 5hrsGerman</v>
      </c>
      <c r="B247" s="19"/>
      <c r="C247" s="19"/>
      <c r="D247" s="20"/>
      <c r="E247" s="27" t="s">
        <v>817</v>
      </c>
      <c r="F247" s="28" t="s">
        <v>681</v>
      </c>
      <c r="G247" s="17" t="s">
        <v>803</v>
      </c>
      <c r="H247" s="28" t="s">
        <v>10</v>
      </c>
      <c r="I247" s="18" t="s">
        <v>97</v>
      </c>
      <c r="J247" s="28"/>
      <c r="K247" s="28"/>
      <c r="L247" s="27">
        <v>0</v>
      </c>
      <c r="M247" s="27">
        <v>0</v>
      </c>
      <c r="N247" s="27" t="s">
        <v>799</v>
      </c>
      <c r="O247" s="28"/>
      <c r="P247" s="28"/>
      <c r="Q247" s="28"/>
      <c r="R247" s="28"/>
      <c r="S247" s="28"/>
      <c r="T247" s="28"/>
      <c r="U247" s="28"/>
      <c r="V247" s="28"/>
      <c r="W247" s="29"/>
    </row>
    <row r="248" spans="1:23">
      <c r="A248" t="str">
        <f t="shared" si="3"/>
        <v>S6Mathematics advancedEnglish</v>
      </c>
      <c r="B248" s="19"/>
      <c r="C248" s="19"/>
      <c r="D248" s="20"/>
      <c r="E248" s="27" t="s">
        <v>818</v>
      </c>
      <c r="F248" s="28" t="s">
        <v>681</v>
      </c>
      <c r="G248" s="17" t="s">
        <v>819</v>
      </c>
      <c r="H248" s="28" t="s">
        <v>50</v>
      </c>
      <c r="I248" s="18" t="s">
        <v>97</v>
      </c>
      <c r="J248" s="28"/>
      <c r="K248" s="28"/>
      <c r="L248" s="28"/>
      <c r="M248" s="28"/>
      <c r="N248" s="28"/>
      <c r="O248" s="28"/>
      <c r="P248" s="28"/>
      <c r="Q248" s="28"/>
      <c r="R248" s="28"/>
      <c r="S248" s="28"/>
      <c r="T248" s="28"/>
      <c r="U248" s="28"/>
      <c r="V248" s="28"/>
      <c r="W248" s="29"/>
    </row>
    <row r="249" spans="1:23">
      <c r="A249" t="str">
        <f t="shared" si="3"/>
        <v>S6Philosophy 2hrsDutch</v>
      </c>
      <c r="B249" s="30">
        <v>43994.4508333333</v>
      </c>
      <c r="C249" s="30">
        <v>43994.452326388899</v>
      </c>
      <c r="D249" s="28" t="s">
        <v>820</v>
      </c>
      <c r="E249" s="28" t="s">
        <v>821</v>
      </c>
      <c r="F249" s="28" t="s">
        <v>681</v>
      </c>
      <c r="G249" s="26" t="s">
        <v>822</v>
      </c>
      <c r="H249" s="28" t="s">
        <v>4</v>
      </c>
      <c r="I249" s="28" t="s">
        <v>823</v>
      </c>
      <c r="J249" s="31" t="s">
        <v>824</v>
      </c>
      <c r="K249" s="28" t="s">
        <v>825</v>
      </c>
      <c r="L249" s="28"/>
      <c r="M249" s="28"/>
      <c r="N249" s="28"/>
      <c r="O249" s="28"/>
      <c r="P249" s="28"/>
      <c r="Q249" s="28"/>
      <c r="R249" s="28"/>
      <c r="S249" s="28"/>
      <c r="T249" s="28"/>
      <c r="U249" s="28"/>
      <c r="V249" s="28"/>
      <c r="W249" s="29"/>
    </row>
    <row r="250" spans="1:23">
      <c r="A250" t="str">
        <f t="shared" si="3"/>
        <v>S6Philosophy 2hrsEnglish</v>
      </c>
      <c r="B250" s="30">
        <v>43994.453518518501</v>
      </c>
      <c r="C250" s="30">
        <v>43994.455277777801</v>
      </c>
      <c r="D250" s="28" t="s">
        <v>820</v>
      </c>
      <c r="E250" s="28" t="s">
        <v>821</v>
      </c>
      <c r="F250" s="28" t="s">
        <v>681</v>
      </c>
      <c r="G250" s="26" t="s">
        <v>822</v>
      </c>
      <c r="H250" s="28" t="s">
        <v>50</v>
      </c>
      <c r="I250" s="28" t="s">
        <v>826</v>
      </c>
      <c r="J250" s="31" t="s">
        <v>827</v>
      </c>
      <c r="K250" s="28"/>
      <c r="L250" s="28"/>
      <c r="M250" s="28"/>
      <c r="N250" s="28"/>
      <c r="O250" s="28"/>
      <c r="P250" s="28"/>
      <c r="Q250" s="28"/>
      <c r="R250" s="28"/>
      <c r="S250" s="28"/>
      <c r="T250" s="28"/>
      <c r="U250" s="28"/>
      <c r="V250" s="28"/>
      <c r="W250" s="29"/>
    </row>
    <row r="251" spans="1:23">
      <c r="A251" t="str">
        <f t="shared" si="3"/>
        <v>S6Philosophy 2hrsFrench</v>
      </c>
      <c r="B251" s="19"/>
      <c r="C251" s="19"/>
      <c r="D251" s="20"/>
      <c r="E251" s="27" t="s">
        <v>828</v>
      </c>
      <c r="F251" s="28" t="s">
        <v>681</v>
      </c>
      <c r="G251" s="17" t="s">
        <v>822</v>
      </c>
      <c r="H251" s="28" t="s">
        <v>8</v>
      </c>
      <c r="I251" s="18" t="s">
        <v>97</v>
      </c>
      <c r="J251" s="28"/>
      <c r="K251" s="28"/>
      <c r="L251" s="28"/>
      <c r="M251" s="28"/>
      <c r="N251" s="28"/>
      <c r="O251" s="28"/>
      <c r="P251" s="28"/>
      <c r="Q251" s="28"/>
      <c r="R251" s="28"/>
      <c r="S251" s="28"/>
      <c r="T251" s="28"/>
      <c r="U251" s="28"/>
      <c r="V251" s="28"/>
      <c r="W251" s="29"/>
    </row>
    <row r="252" spans="1:23">
      <c r="A252" t="str">
        <f t="shared" si="3"/>
        <v>S6Philosophy 4hrsDutch</v>
      </c>
      <c r="B252" s="30">
        <v>43994.452349537001</v>
      </c>
      <c r="C252" s="30">
        <v>43994.453449074099</v>
      </c>
      <c r="D252" s="28" t="s">
        <v>820</v>
      </c>
      <c r="E252" s="28" t="s">
        <v>821</v>
      </c>
      <c r="F252" s="28" t="s">
        <v>681</v>
      </c>
      <c r="G252" s="26" t="s">
        <v>829</v>
      </c>
      <c r="H252" s="28" t="s">
        <v>4</v>
      </c>
      <c r="I252" s="28" t="s">
        <v>823</v>
      </c>
      <c r="J252" s="31" t="s">
        <v>824</v>
      </c>
      <c r="K252" s="28" t="s">
        <v>830</v>
      </c>
      <c r="L252" s="28"/>
      <c r="M252" s="28"/>
      <c r="N252" s="28"/>
      <c r="O252" s="28"/>
      <c r="P252" s="28"/>
      <c r="Q252" s="28"/>
      <c r="R252" s="28"/>
      <c r="S252" s="28"/>
      <c r="T252" s="28"/>
      <c r="U252" s="28"/>
      <c r="V252" s="28"/>
      <c r="W252" s="29"/>
    </row>
    <row r="253" spans="1:23">
      <c r="A253" t="str">
        <f t="shared" si="3"/>
        <v>S6Philosophy 4hrsFrench</v>
      </c>
      <c r="B253" s="19"/>
      <c r="C253" s="19"/>
      <c r="D253" s="20"/>
      <c r="E253" s="27" t="s">
        <v>831</v>
      </c>
      <c r="F253" s="28" t="s">
        <v>681</v>
      </c>
      <c r="G253" s="17" t="s">
        <v>829</v>
      </c>
      <c r="H253" s="28" t="s">
        <v>8</v>
      </c>
      <c r="I253" s="18" t="s">
        <v>97</v>
      </c>
      <c r="J253" s="28"/>
      <c r="K253" s="28"/>
      <c r="L253" s="28"/>
      <c r="M253" s="28"/>
      <c r="N253" s="28"/>
      <c r="O253" s="28"/>
      <c r="P253" s="28"/>
      <c r="Q253" s="28"/>
      <c r="R253" s="28"/>
      <c r="S253" s="28"/>
      <c r="T253" s="28"/>
      <c r="U253" s="28"/>
      <c r="V253" s="28"/>
      <c r="W253" s="29"/>
    </row>
    <row r="254" spans="1:23">
      <c r="A254" t="str">
        <f t="shared" si="3"/>
        <v>S6Philosophy 4hrsGerman</v>
      </c>
      <c r="B254" s="19"/>
      <c r="C254" s="19"/>
      <c r="D254" s="20"/>
      <c r="E254" s="27" t="s">
        <v>832</v>
      </c>
      <c r="F254" s="28" t="s">
        <v>681</v>
      </c>
      <c r="G254" s="17" t="s">
        <v>829</v>
      </c>
      <c r="H254" s="28" t="s">
        <v>10</v>
      </c>
      <c r="I254" s="18" t="s">
        <v>97</v>
      </c>
      <c r="J254" s="28"/>
      <c r="K254" s="28"/>
      <c r="L254" s="28"/>
      <c r="M254" s="28"/>
      <c r="N254" s="28"/>
      <c r="O254" s="28"/>
      <c r="P254" s="28"/>
      <c r="Q254" s="28"/>
      <c r="R254" s="28"/>
      <c r="S254" s="28"/>
      <c r="T254" s="28"/>
      <c r="U254" s="28"/>
      <c r="V254" s="28"/>
      <c r="W254" s="29"/>
    </row>
    <row r="255" spans="1:23">
      <c r="A255" t="str">
        <f t="shared" si="3"/>
        <v>S6PhysicsDutch</v>
      </c>
      <c r="B255" s="30">
        <v>43993.6109490741</v>
      </c>
      <c r="C255" s="30">
        <v>43993.622499999998</v>
      </c>
      <c r="D255" s="28" t="s">
        <v>556</v>
      </c>
      <c r="E255" s="28" t="s">
        <v>557</v>
      </c>
      <c r="F255" s="28" t="s">
        <v>681</v>
      </c>
      <c r="G255" s="26" t="s">
        <v>42</v>
      </c>
      <c r="H255" s="28" t="s">
        <v>4</v>
      </c>
      <c r="I255" s="28" t="s">
        <v>833</v>
      </c>
      <c r="J255" s="31" t="s">
        <v>834</v>
      </c>
      <c r="K255" s="28" t="s">
        <v>835</v>
      </c>
      <c r="L255" s="28" t="s">
        <v>836</v>
      </c>
      <c r="M255" s="31" t="s">
        <v>837</v>
      </c>
      <c r="N255" s="28" t="s">
        <v>838</v>
      </c>
      <c r="O255" s="28"/>
      <c r="P255" s="28"/>
      <c r="Q255" s="28"/>
      <c r="R255" s="28"/>
      <c r="S255" s="28"/>
      <c r="T255" s="28"/>
      <c r="U255" s="28"/>
      <c r="V255" s="28"/>
      <c r="W255" s="29"/>
    </row>
    <row r="256" spans="1:23">
      <c r="A256" t="str">
        <f t="shared" si="3"/>
        <v>S6PhysicsEnglish</v>
      </c>
      <c r="B256" s="30">
        <v>43993.661620370403</v>
      </c>
      <c r="C256" s="30">
        <v>43993.6632523148</v>
      </c>
      <c r="D256" s="28" t="s">
        <v>562</v>
      </c>
      <c r="E256" s="28" t="s">
        <v>563</v>
      </c>
      <c r="F256" s="28" t="s">
        <v>681</v>
      </c>
      <c r="G256" s="26" t="s">
        <v>42</v>
      </c>
      <c r="H256" s="28" t="s">
        <v>50</v>
      </c>
      <c r="I256" s="28" t="s">
        <v>839</v>
      </c>
      <c r="J256" s="31" t="s">
        <v>840</v>
      </c>
      <c r="K256" s="28" t="s">
        <v>841</v>
      </c>
      <c r="L256" s="28"/>
      <c r="M256" s="28"/>
      <c r="N256" s="28"/>
      <c r="O256" s="28"/>
      <c r="P256" s="28"/>
      <c r="Q256" s="28"/>
      <c r="R256" s="28"/>
      <c r="S256" s="28"/>
      <c r="T256" s="28"/>
      <c r="U256" s="28"/>
      <c r="V256" s="28"/>
      <c r="W256" s="29"/>
    </row>
    <row r="257" spans="1:23">
      <c r="A257" t="str">
        <f t="shared" si="3"/>
        <v>S6PhysicsFrench</v>
      </c>
      <c r="B257" s="19"/>
      <c r="C257" s="19"/>
      <c r="D257" s="20"/>
      <c r="E257" s="27" t="s">
        <v>842</v>
      </c>
      <c r="F257" s="28" t="s">
        <v>681</v>
      </c>
      <c r="G257" s="17" t="s">
        <v>42</v>
      </c>
      <c r="H257" s="28" t="s">
        <v>8</v>
      </c>
      <c r="I257" s="18" t="s">
        <v>97</v>
      </c>
      <c r="J257" s="28"/>
      <c r="K257" s="28"/>
      <c r="L257" s="28"/>
      <c r="M257" s="28"/>
      <c r="N257" s="28"/>
      <c r="O257" s="28"/>
      <c r="P257" s="28"/>
      <c r="Q257" s="28"/>
      <c r="R257" s="28"/>
      <c r="S257" s="28"/>
      <c r="T257" s="28"/>
      <c r="U257" s="28"/>
      <c r="V257" s="28"/>
      <c r="W257" s="29"/>
    </row>
    <row r="258" spans="1:23">
      <c r="A258" t="str">
        <f t="shared" si="3"/>
        <v>S6ReligionEnglish</v>
      </c>
      <c r="B258" s="19"/>
      <c r="C258" s="19"/>
      <c r="D258" s="20"/>
      <c r="E258" s="27" t="s">
        <v>843</v>
      </c>
      <c r="F258" s="28" t="s">
        <v>681</v>
      </c>
      <c r="G258" s="16" t="s">
        <v>39</v>
      </c>
      <c r="H258" s="28" t="s">
        <v>50</v>
      </c>
      <c r="I258" s="18" t="s">
        <v>97</v>
      </c>
      <c r="J258" s="28"/>
      <c r="K258" s="28"/>
      <c r="L258" s="28"/>
      <c r="M258" s="28"/>
      <c r="N258" s="28"/>
      <c r="O258" s="28"/>
      <c r="P258" s="28"/>
      <c r="Q258" s="28"/>
      <c r="R258" s="28"/>
      <c r="S258" s="28"/>
      <c r="T258" s="28"/>
      <c r="U258" s="28"/>
      <c r="V258" s="28"/>
      <c r="W258" s="29"/>
    </row>
    <row r="259" spans="1:23">
      <c r="A259" t="str">
        <f t="shared" ref="A259:A304" si="4">+F259&amp;G259&amp;H259</f>
        <v>S6ReligionFrench</v>
      </c>
      <c r="B259" s="19"/>
      <c r="C259" s="19"/>
      <c r="D259" s="20"/>
      <c r="E259" s="27" t="s">
        <v>844</v>
      </c>
      <c r="F259" s="28" t="s">
        <v>681</v>
      </c>
      <c r="G259" s="16" t="s">
        <v>39</v>
      </c>
      <c r="H259" s="28" t="s">
        <v>8</v>
      </c>
      <c r="I259" s="18" t="s">
        <v>97</v>
      </c>
      <c r="J259" s="28"/>
      <c r="K259" s="28"/>
      <c r="L259" s="28"/>
      <c r="M259" s="28"/>
      <c r="N259" s="28"/>
      <c r="O259" s="28"/>
      <c r="P259" s="28"/>
      <c r="Q259" s="28"/>
      <c r="R259" s="28"/>
      <c r="S259" s="28"/>
      <c r="T259" s="28"/>
      <c r="U259" s="28"/>
      <c r="V259" s="28"/>
      <c r="W259" s="29"/>
    </row>
    <row r="260" spans="1:23">
      <c r="A260" t="str">
        <f t="shared" si="4"/>
        <v>S6SociologyEnglish</v>
      </c>
      <c r="B260" s="19"/>
      <c r="C260" s="19"/>
      <c r="D260" s="20"/>
      <c r="E260" s="27" t="s">
        <v>845</v>
      </c>
      <c r="F260" s="28" t="s">
        <v>681</v>
      </c>
      <c r="G260" s="17" t="s">
        <v>68</v>
      </c>
      <c r="H260" s="28" t="s">
        <v>50</v>
      </c>
      <c r="I260" s="18" t="s">
        <v>97</v>
      </c>
      <c r="J260" s="28"/>
      <c r="K260" s="28"/>
      <c r="L260" s="28"/>
      <c r="M260" s="28"/>
      <c r="N260" s="28"/>
      <c r="O260" s="28"/>
      <c r="P260" s="28"/>
      <c r="Q260" s="28"/>
      <c r="R260" s="28"/>
      <c r="S260" s="28"/>
      <c r="T260" s="28"/>
      <c r="U260" s="28"/>
      <c r="V260" s="28"/>
      <c r="W260" s="29"/>
    </row>
    <row r="261" spans="1:23" ht="72">
      <c r="A261" t="str">
        <f t="shared" si="4"/>
        <v>S6SportsEnglish</v>
      </c>
      <c r="B261" s="19"/>
      <c r="C261" s="19"/>
      <c r="D261" s="20"/>
      <c r="E261" s="27" t="s">
        <v>846</v>
      </c>
      <c r="F261" s="28" t="s">
        <v>681</v>
      </c>
      <c r="G261" s="16" t="s">
        <v>47</v>
      </c>
      <c r="H261" s="28" t="s">
        <v>50</v>
      </c>
      <c r="I261" s="28" t="s">
        <v>238</v>
      </c>
      <c r="J261" s="28" t="s">
        <v>122</v>
      </c>
      <c r="K261" s="32" t="s">
        <v>239</v>
      </c>
      <c r="L261" s="28"/>
      <c r="M261" s="28"/>
      <c r="N261" s="28"/>
      <c r="O261" s="28"/>
      <c r="P261" s="28"/>
      <c r="Q261" s="28"/>
      <c r="R261" s="28"/>
      <c r="S261" s="28"/>
      <c r="T261" s="28"/>
      <c r="U261" s="28"/>
      <c r="V261" s="28"/>
      <c r="W261" s="29"/>
    </row>
    <row r="262" spans="1:23">
      <c r="A262" t="str">
        <f t="shared" si="4"/>
        <v>S7ArtEnglish</v>
      </c>
      <c r="B262" s="19"/>
      <c r="C262" s="19"/>
      <c r="D262" s="20"/>
      <c r="E262" s="27" t="s">
        <v>847</v>
      </c>
      <c r="F262" s="28" t="s">
        <v>848</v>
      </c>
      <c r="G262" s="16" t="s">
        <v>16</v>
      </c>
      <c r="H262" s="28" t="s">
        <v>50</v>
      </c>
      <c r="I262" s="18" t="s">
        <v>95</v>
      </c>
      <c r="J262" s="28"/>
      <c r="K262" s="28"/>
      <c r="L262" s="28"/>
      <c r="M262" s="28"/>
      <c r="N262" s="28"/>
      <c r="O262" s="28"/>
      <c r="P262" s="28"/>
      <c r="Q262" s="28"/>
      <c r="R262" s="28"/>
      <c r="S262" s="28"/>
      <c r="T262" s="28"/>
      <c r="U262" s="28"/>
      <c r="V262" s="28"/>
      <c r="W262" s="29"/>
    </row>
    <row r="263" spans="1:23">
      <c r="A263" t="str">
        <f t="shared" si="4"/>
        <v>S7Biology 2hrsDutch</v>
      </c>
      <c r="B263" s="30">
        <v>43962.401250000003</v>
      </c>
      <c r="C263" s="30">
        <v>43962.402789351901</v>
      </c>
      <c r="D263" s="28" t="s">
        <v>440</v>
      </c>
      <c r="E263" s="28" t="s">
        <v>441</v>
      </c>
      <c r="F263" s="28" t="s">
        <v>848</v>
      </c>
      <c r="G263" s="26" t="s">
        <v>683</v>
      </c>
      <c r="H263" s="28" t="s">
        <v>4</v>
      </c>
      <c r="I263" s="28" t="s">
        <v>849</v>
      </c>
      <c r="J263" s="31" t="s">
        <v>122</v>
      </c>
      <c r="K263" s="28" t="s">
        <v>850</v>
      </c>
      <c r="L263" s="28"/>
      <c r="M263" s="28"/>
      <c r="N263" s="28"/>
      <c r="O263" s="28"/>
      <c r="P263" s="28"/>
      <c r="Q263" s="28"/>
      <c r="R263" s="28"/>
      <c r="S263" s="28"/>
      <c r="T263" s="28"/>
      <c r="U263" s="28"/>
      <c r="V263" s="28"/>
      <c r="W263" s="29"/>
    </row>
    <row r="264" spans="1:23">
      <c r="A264" t="str">
        <f t="shared" si="4"/>
        <v>S7Biology 2hrsEnglish</v>
      </c>
      <c r="B264" s="30">
        <v>43988.9941666667</v>
      </c>
      <c r="C264" s="30">
        <v>43988.995023148098</v>
      </c>
      <c r="D264" s="28" t="s">
        <v>119</v>
      </c>
      <c r="E264" s="28" t="s">
        <v>120</v>
      </c>
      <c r="F264" s="28" t="s">
        <v>848</v>
      </c>
      <c r="G264" s="26" t="s">
        <v>683</v>
      </c>
      <c r="H264" s="28" t="s">
        <v>50</v>
      </c>
      <c r="I264" s="28" t="s">
        <v>684</v>
      </c>
      <c r="J264" s="31" t="s">
        <v>685</v>
      </c>
      <c r="K264" s="28"/>
      <c r="L264" s="28"/>
      <c r="M264" s="28"/>
      <c r="N264" s="28"/>
      <c r="O264" s="28"/>
      <c r="P264" s="28"/>
      <c r="Q264" s="28"/>
      <c r="R264" s="28"/>
      <c r="S264" s="28"/>
      <c r="T264" s="28"/>
      <c r="U264" s="28"/>
      <c r="V264" s="28"/>
      <c r="W264" s="29"/>
    </row>
    <row r="265" spans="1:23">
      <c r="A265" t="str">
        <f t="shared" si="4"/>
        <v>S7Biology 2hrsFrench</v>
      </c>
      <c r="B265" s="19"/>
      <c r="C265" s="19"/>
      <c r="D265" s="20"/>
      <c r="E265" s="27" t="s">
        <v>851</v>
      </c>
      <c r="F265" s="28" t="s">
        <v>848</v>
      </c>
      <c r="G265" s="17" t="s">
        <v>683</v>
      </c>
      <c r="H265" s="28" t="s">
        <v>8</v>
      </c>
      <c r="I265" s="18" t="s">
        <v>97</v>
      </c>
      <c r="J265" s="28"/>
      <c r="K265" s="28"/>
      <c r="L265" s="28"/>
      <c r="M265" s="28"/>
      <c r="N265" s="28"/>
      <c r="O265" s="28"/>
      <c r="P265" s="28"/>
      <c r="Q265" s="28"/>
      <c r="R265" s="28"/>
      <c r="S265" s="28"/>
      <c r="T265" s="28"/>
      <c r="U265" s="28"/>
      <c r="V265" s="28"/>
      <c r="W265" s="29"/>
    </row>
    <row r="266" spans="1:23">
      <c r="A266" t="str">
        <f t="shared" si="4"/>
        <v>S7Biology 4hrsDutch</v>
      </c>
      <c r="B266" s="30">
        <v>43962.399409722202</v>
      </c>
      <c r="C266" s="30">
        <v>43962.401226851798</v>
      </c>
      <c r="D266" s="28" t="s">
        <v>440</v>
      </c>
      <c r="E266" s="28" t="s">
        <v>441</v>
      </c>
      <c r="F266" s="28" t="s">
        <v>848</v>
      </c>
      <c r="G266" s="26" t="s">
        <v>690</v>
      </c>
      <c r="H266" s="28" t="s">
        <v>4</v>
      </c>
      <c r="I266" s="28" t="s">
        <v>852</v>
      </c>
      <c r="J266" s="31" t="s">
        <v>853</v>
      </c>
      <c r="K266" s="28" t="s">
        <v>854</v>
      </c>
      <c r="L266" s="28"/>
      <c r="M266" s="28"/>
      <c r="N266" s="28"/>
      <c r="O266" s="28"/>
      <c r="P266" s="28"/>
      <c r="Q266" s="28"/>
      <c r="R266" s="28"/>
      <c r="S266" s="28"/>
      <c r="T266" s="28"/>
      <c r="U266" s="28"/>
      <c r="V266" s="28"/>
      <c r="W266" s="29"/>
    </row>
    <row r="267" spans="1:23">
      <c r="A267" t="str">
        <f t="shared" si="4"/>
        <v>S7Biology 4hrsEnglish</v>
      </c>
      <c r="B267" s="30">
        <v>43983.501111111102</v>
      </c>
      <c r="C267" s="30">
        <v>43983.501851851797</v>
      </c>
      <c r="D267" s="28" t="s">
        <v>448</v>
      </c>
      <c r="E267" s="28" t="s">
        <v>449</v>
      </c>
      <c r="F267" s="28" t="s">
        <v>848</v>
      </c>
      <c r="G267" s="26" t="s">
        <v>690</v>
      </c>
      <c r="H267" s="28" t="s">
        <v>50</v>
      </c>
      <c r="I267" s="28" t="s">
        <v>696</v>
      </c>
      <c r="J267" s="31" t="s">
        <v>697</v>
      </c>
      <c r="K267" s="28" t="s">
        <v>855</v>
      </c>
      <c r="L267" s="28"/>
      <c r="M267" s="28"/>
      <c r="N267" s="28"/>
      <c r="O267" s="28"/>
      <c r="P267" s="28"/>
      <c r="Q267" s="28"/>
      <c r="R267" s="28"/>
      <c r="S267" s="28"/>
      <c r="T267" s="28"/>
      <c r="U267" s="28"/>
      <c r="V267" s="28"/>
      <c r="W267" s="29"/>
    </row>
    <row r="268" spans="1:23">
      <c r="A268" t="str">
        <f t="shared" si="4"/>
        <v>S7Biology 4hrsFrench</v>
      </c>
      <c r="B268" s="19"/>
      <c r="C268" s="19"/>
      <c r="D268" s="20"/>
      <c r="E268" s="27" t="s">
        <v>856</v>
      </c>
      <c r="F268" s="28" t="s">
        <v>848</v>
      </c>
      <c r="G268" s="17" t="s">
        <v>690</v>
      </c>
      <c r="H268" s="28" t="s">
        <v>8</v>
      </c>
      <c r="I268" s="18" t="s">
        <v>97</v>
      </c>
      <c r="J268" s="28"/>
      <c r="K268" s="28"/>
      <c r="L268" s="28"/>
      <c r="M268" s="28"/>
      <c r="N268" s="28"/>
      <c r="O268" s="28"/>
      <c r="P268" s="28"/>
      <c r="Q268" s="28"/>
      <c r="R268" s="28"/>
      <c r="S268" s="28"/>
      <c r="T268" s="28"/>
      <c r="U268" s="28"/>
      <c r="V268" s="28"/>
      <c r="W268" s="29"/>
    </row>
    <row r="269" spans="1:23">
      <c r="A269" t="str">
        <f t="shared" si="4"/>
        <v>S7ChemistryDutch</v>
      </c>
      <c r="B269" s="30">
        <v>43962.402835648099</v>
      </c>
      <c r="C269" s="30">
        <v>43962.403298611098</v>
      </c>
      <c r="D269" s="28" t="s">
        <v>440</v>
      </c>
      <c r="E269" s="28" t="s">
        <v>441</v>
      </c>
      <c r="F269" s="28" t="s">
        <v>848</v>
      </c>
      <c r="G269" s="26" t="s">
        <v>41</v>
      </c>
      <c r="H269" s="28" t="s">
        <v>4</v>
      </c>
      <c r="I269" s="28" t="s">
        <v>849</v>
      </c>
      <c r="J269" s="31" t="s">
        <v>122</v>
      </c>
      <c r="K269" s="28" t="s">
        <v>850</v>
      </c>
      <c r="L269" s="28"/>
      <c r="M269" s="28"/>
      <c r="N269" s="28"/>
      <c r="O269" s="28"/>
      <c r="P269" s="28"/>
      <c r="Q269" s="28"/>
      <c r="R269" s="28"/>
      <c r="S269" s="28"/>
      <c r="T269" s="28"/>
      <c r="U269" s="28"/>
      <c r="V269" s="28"/>
      <c r="W269" s="29"/>
    </row>
    <row r="270" spans="1:23">
      <c r="A270" t="str">
        <f t="shared" si="4"/>
        <v>S7ChemistryEnglish</v>
      </c>
      <c r="B270" s="30">
        <v>43983.486145833303</v>
      </c>
      <c r="C270" s="30">
        <v>43983.487152777801</v>
      </c>
      <c r="D270" s="28" t="s">
        <v>448</v>
      </c>
      <c r="E270" s="28" t="s">
        <v>449</v>
      </c>
      <c r="F270" s="28" t="s">
        <v>848</v>
      </c>
      <c r="G270" s="26" t="s">
        <v>41</v>
      </c>
      <c r="H270" s="28" t="s">
        <v>50</v>
      </c>
      <c r="I270" s="28" t="s">
        <v>699</v>
      </c>
      <c r="J270" s="31" t="s">
        <v>700</v>
      </c>
      <c r="K270" s="28"/>
      <c r="L270" s="28"/>
      <c r="M270" s="28"/>
      <c r="N270" s="28"/>
      <c r="O270" s="28"/>
      <c r="P270" s="28"/>
      <c r="Q270" s="28"/>
      <c r="R270" s="28"/>
      <c r="S270" s="28"/>
      <c r="T270" s="28"/>
      <c r="U270" s="28"/>
      <c r="V270" s="28"/>
      <c r="W270" s="29"/>
    </row>
    <row r="271" spans="1:23">
      <c r="A271" t="str">
        <f t="shared" si="4"/>
        <v>S7ChemistryFrench</v>
      </c>
      <c r="B271" s="19"/>
      <c r="C271" s="19"/>
      <c r="D271" s="20"/>
      <c r="E271" s="27" t="s">
        <v>857</v>
      </c>
      <c r="F271" s="28" t="s">
        <v>848</v>
      </c>
      <c r="G271" s="16" t="s">
        <v>41</v>
      </c>
      <c r="H271" s="28" t="s">
        <v>8</v>
      </c>
      <c r="I271" s="18" t="s">
        <v>97</v>
      </c>
      <c r="J271" s="28"/>
      <c r="K271" s="28"/>
      <c r="L271" s="28"/>
      <c r="M271" s="28"/>
      <c r="N271" s="28"/>
      <c r="O271" s="28"/>
      <c r="P271" s="28"/>
      <c r="Q271" s="28"/>
      <c r="R271" s="28"/>
      <c r="S271" s="28"/>
      <c r="T271" s="28"/>
      <c r="U271" s="28"/>
      <c r="V271" s="28"/>
      <c r="W271" s="29"/>
    </row>
    <row r="272" spans="1:23">
      <c r="A272" t="str">
        <f t="shared" si="4"/>
        <v>S7EconomicsEnglish</v>
      </c>
      <c r="B272" s="19"/>
      <c r="C272" s="19"/>
      <c r="D272" s="20"/>
      <c r="E272" s="27" t="s">
        <v>858</v>
      </c>
      <c r="F272" s="28" t="s">
        <v>848</v>
      </c>
      <c r="G272" s="16" t="s">
        <v>46</v>
      </c>
      <c r="H272" s="28" t="s">
        <v>50</v>
      </c>
      <c r="I272" s="18" t="s">
        <v>97</v>
      </c>
      <c r="J272" s="28"/>
      <c r="K272" s="28"/>
      <c r="L272" s="28"/>
      <c r="M272" s="28"/>
      <c r="N272" s="28"/>
      <c r="O272" s="28"/>
      <c r="P272" s="28"/>
      <c r="Q272" s="28"/>
      <c r="R272" s="28"/>
      <c r="S272" s="28"/>
      <c r="T272" s="28"/>
      <c r="U272" s="28"/>
      <c r="V272" s="28"/>
      <c r="W272" s="29"/>
    </row>
    <row r="273" spans="1:23">
      <c r="A273" t="str">
        <f t="shared" si="4"/>
        <v>S7EconomicsFrench</v>
      </c>
      <c r="B273" s="19"/>
      <c r="C273" s="19"/>
      <c r="D273" s="20"/>
      <c r="E273" s="27" t="s">
        <v>859</v>
      </c>
      <c r="F273" s="28" t="s">
        <v>848</v>
      </c>
      <c r="G273" s="16" t="s">
        <v>46</v>
      </c>
      <c r="H273" s="28" t="s">
        <v>8</v>
      </c>
      <c r="I273" s="18" t="s">
        <v>97</v>
      </c>
      <c r="J273" s="28"/>
      <c r="K273" s="28"/>
      <c r="L273" s="28"/>
      <c r="M273" s="28"/>
      <c r="N273" s="28"/>
      <c r="O273" s="28"/>
      <c r="P273" s="28"/>
      <c r="Q273" s="28"/>
      <c r="R273" s="28"/>
      <c r="S273" s="28"/>
      <c r="T273" s="28"/>
      <c r="U273" s="28"/>
      <c r="V273" s="28"/>
      <c r="W273" s="29"/>
    </row>
    <row r="274" spans="1:23">
      <c r="A274" t="str">
        <f t="shared" si="4"/>
        <v>S7EthicsEnglish</v>
      </c>
      <c r="B274" s="33"/>
      <c r="C274" s="33"/>
      <c r="D274" s="34"/>
      <c r="E274" s="27" t="s">
        <v>860</v>
      </c>
      <c r="F274" s="28" t="s">
        <v>848</v>
      </c>
      <c r="G274" s="16" t="s">
        <v>20</v>
      </c>
      <c r="H274" s="28" t="s">
        <v>50</v>
      </c>
      <c r="I274" s="18" t="s">
        <v>97</v>
      </c>
      <c r="J274" s="28"/>
      <c r="K274" s="28"/>
      <c r="L274" s="28"/>
      <c r="M274" s="28"/>
      <c r="N274" s="28"/>
      <c r="O274" s="28"/>
      <c r="P274" s="28"/>
      <c r="Q274" s="28"/>
      <c r="R274" s="28"/>
      <c r="S274" s="28"/>
      <c r="T274" s="28"/>
      <c r="U274" s="28"/>
      <c r="V274" s="28"/>
      <c r="W274" s="29"/>
    </row>
    <row r="275" spans="1:23">
      <c r="A275" t="str">
        <f t="shared" si="4"/>
        <v>S7EthicsFrench</v>
      </c>
      <c r="B275" s="33"/>
      <c r="C275" s="33"/>
      <c r="D275" s="34"/>
      <c r="E275" s="27" t="s">
        <v>861</v>
      </c>
      <c r="F275" s="28" t="s">
        <v>848</v>
      </c>
      <c r="G275" s="16" t="s">
        <v>20</v>
      </c>
      <c r="H275" s="28" t="s">
        <v>8</v>
      </c>
      <c r="I275" s="18" t="s">
        <v>97</v>
      </c>
      <c r="J275" s="28"/>
      <c r="K275" s="28"/>
      <c r="L275" s="28"/>
      <c r="M275" s="28"/>
      <c r="N275" s="28"/>
      <c r="O275" s="28"/>
      <c r="P275" s="28"/>
      <c r="Q275" s="28"/>
      <c r="R275" s="28"/>
      <c r="S275" s="28"/>
      <c r="T275" s="28"/>
      <c r="U275" s="28"/>
      <c r="V275" s="28"/>
      <c r="W275" s="29"/>
    </row>
    <row r="276" spans="1:23">
      <c r="A276" t="str">
        <f t="shared" si="4"/>
        <v>S7EthicsGerman</v>
      </c>
      <c r="B276" s="33"/>
      <c r="C276" s="33"/>
      <c r="D276" s="34"/>
      <c r="E276" s="27" t="s">
        <v>862</v>
      </c>
      <c r="F276" s="28" t="s">
        <v>848</v>
      </c>
      <c r="G276" s="16" t="s">
        <v>20</v>
      </c>
      <c r="H276" s="28" t="s">
        <v>10</v>
      </c>
      <c r="I276" s="18" t="s">
        <v>97</v>
      </c>
      <c r="J276" s="28"/>
      <c r="K276" s="28"/>
      <c r="L276" s="28"/>
      <c r="M276" s="28"/>
      <c r="N276" s="28"/>
      <c r="O276" s="28"/>
      <c r="P276" s="28"/>
      <c r="Q276" s="28"/>
      <c r="R276" s="28"/>
      <c r="S276" s="28"/>
      <c r="T276" s="28"/>
      <c r="U276" s="28"/>
      <c r="V276" s="28"/>
      <c r="W276" s="29"/>
    </row>
    <row r="277" spans="1:23">
      <c r="A277" t="str">
        <f t="shared" si="4"/>
        <v>S7Extra sportsEnglish</v>
      </c>
      <c r="B277" s="33"/>
      <c r="C277" s="33"/>
      <c r="D277" s="34"/>
      <c r="E277" s="27" t="s">
        <v>863</v>
      </c>
      <c r="F277" s="28" t="s">
        <v>848</v>
      </c>
      <c r="G277" s="17" t="s">
        <v>708</v>
      </c>
      <c r="H277" s="28" t="s">
        <v>50</v>
      </c>
      <c r="I277" s="18" t="s">
        <v>97</v>
      </c>
      <c r="J277" s="28"/>
      <c r="K277" s="28"/>
      <c r="L277" s="28"/>
      <c r="M277" s="28"/>
      <c r="N277" s="28"/>
      <c r="O277" s="28"/>
      <c r="P277" s="28"/>
      <c r="Q277" s="28"/>
      <c r="R277" s="28"/>
      <c r="S277" s="28"/>
      <c r="T277" s="28"/>
      <c r="U277" s="28"/>
      <c r="V277" s="28"/>
      <c r="W277" s="29"/>
    </row>
    <row r="278" spans="1:23">
      <c r="A278" t="str">
        <f t="shared" si="4"/>
        <v>S7Geography 2hrsEnglish</v>
      </c>
      <c r="B278" s="30">
        <v>43975.985011574099</v>
      </c>
      <c r="C278" s="30">
        <v>43975.989212963003</v>
      </c>
      <c r="D278" s="28" t="s">
        <v>864</v>
      </c>
      <c r="E278" s="28" t="s">
        <v>865</v>
      </c>
      <c r="F278" s="28" t="s">
        <v>848</v>
      </c>
      <c r="G278" s="26" t="s">
        <v>710</v>
      </c>
      <c r="H278" s="28" t="s">
        <v>50</v>
      </c>
      <c r="I278" s="28" t="s">
        <v>866</v>
      </c>
      <c r="J278" s="31" t="s">
        <v>867</v>
      </c>
      <c r="K278" s="28" t="s">
        <v>868</v>
      </c>
      <c r="L278" s="28"/>
      <c r="M278" s="28"/>
      <c r="N278" s="28"/>
      <c r="O278" s="28"/>
      <c r="P278" s="28"/>
      <c r="Q278" s="28"/>
      <c r="R278" s="28"/>
      <c r="S278" s="28"/>
      <c r="T278" s="28"/>
      <c r="U278" s="28"/>
      <c r="V278" s="28"/>
      <c r="W278" s="29"/>
    </row>
    <row r="279" spans="1:23">
      <c r="A279" t="str">
        <f t="shared" si="4"/>
        <v>S7Geography 2hrsFrench</v>
      </c>
      <c r="B279" s="19"/>
      <c r="C279" s="19"/>
      <c r="D279" s="20"/>
      <c r="E279" s="27" t="s">
        <v>869</v>
      </c>
      <c r="F279" s="28" t="s">
        <v>848</v>
      </c>
      <c r="G279" s="17" t="s">
        <v>710</v>
      </c>
      <c r="H279" s="28" t="s">
        <v>8</v>
      </c>
      <c r="I279" s="18" t="s">
        <v>97</v>
      </c>
      <c r="J279" s="28"/>
      <c r="K279" s="28"/>
      <c r="L279" s="28"/>
      <c r="M279" s="28"/>
      <c r="N279" s="28"/>
      <c r="O279" s="28"/>
      <c r="P279" s="28"/>
      <c r="Q279" s="28"/>
      <c r="R279" s="28"/>
      <c r="S279" s="28"/>
      <c r="T279" s="28"/>
      <c r="U279" s="28"/>
      <c r="V279" s="28"/>
      <c r="W279" s="29"/>
    </row>
    <row r="280" spans="1:23">
      <c r="A280" t="str">
        <f t="shared" si="4"/>
        <v>S7Geography 2hrsGerman</v>
      </c>
      <c r="B280" s="71">
        <v>43992.503657407397</v>
      </c>
      <c r="C280" s="71">
        <v>43992.536249999997</v>
      </c>
      <c r="D280" s="57" t="s">
        <v>352</v>
      </c>
      <c r="E280" s="57" t="s">
        <v>353</v>
      </c>
      <c r="F280" s="57" t="s">
        <v>848</v>
      </c>
      <c r="G280" s="56" t="s">
        <v>710</v>
      </c>
      <c r="H280" s="57" t="s">
        <v>10</v>
      </c>
      <c r="I280" s="57" t="s">
        <v>870</v>
      </c>
      <c r="J280" s="72" t="s">
        <v>871</v>
      </c>
      <c r="K280" s="57" t="s">
        <v>872</v>
      </c>
      <c r="L280" s="57"/>
      <c r="M280" s="57"/>
      <c r="N280" s="57"/>
      <c r="O280" s="57"/>
      <c r="P280" s="57"/>
      <c r="Q280" s="57"/>
      <c r="R280" s="57"/>
      <c r="S280" s="57"/>
      <c r="T280" s="57"/>
      <c r="U280" s="57"/>
      <c r="V280" s="57"/>
      <c r="W280" s="73"/>
    </row>
    <row r="281" spans="1:23">
      <c r="A281" t="str">
        <f t="shared" si="4"/>
        <v>S7Geography 4hrsEnglish</v>
      </c>
      <c r="B281" s="30">
        <v>43975.989247685196</v>
      </c>
      <c r="C281" s="30">
        <v>43975.989907407398</v>
      </c>
      <c r="D281" s="28" t="s">
        <v>864</v>
      </c>
      <c r="E281" s="28" t="s">
        <v>865</v>
      </c>
      <c r="F281" s="28" t="s">
        <v>848</v>
      </c>
      <c r="G281" s="26" t="s">
        <v>716</v>
      </c>
      <c r="H281" s="28" t="s">
        <v>50</v>
      </c>
      <c r="I281" s="28" t="s">
        <v>866</v>
      </c>
      <c r="J281" s="31" t="s">
        <v>867</v>
      </c>
      <c r="K281" s="28" t="s">
        <v>868</v>
      </c>
      <c r="L281" s="28"/>
      <c r="M281" s="28"/>
      <c r="N281" s="28"/>
      <c r="O281" s="28"/>
      <c r="P281" s="28"/>
      <c r="Q281" s="28"/>
      <c r="R281" s="28"/>
      <c r="S281" s="28"/>
      <c r="T281" s="28"/>
      <c r="U281" s="28"/>
      <c r="V281" s="28"/>
      <c r="W281" s="29"/>
    </row>
    <row r="282" spans="1:23">
      <c r="A282" t="str">
        <f t="shared" si="4"/>
        <v>S7History 2hrsEnglish</v>
      </c>
      <c r="B282" s="19"/>
      <c r="C282" s="19"/>
      <c r="D282" s="20"/>
      <c r="E282" s="27" t="s">
        <v>873</v>
      </c>
      <c r="F282" s="28" t="s">
        <v>848</v>
      </c>
      <c r="G282" s="17" t="s">
        <v>719</v>
      </c>
      <c r="H282" s="28" t="s">
        <v>50</v>
      </c>
      <c r="I282" s="18" t="s">
        <v>97</v>
      </c>
      <c r="J282" s="28"/>
      <c r="K282" s="28"/>
      <c r="L282" s="28"/>
      <c r="M282" s="28"/>
      <c r="N282" s="28"/>
      <c r="O282" s="2"/>
      <c r="P282" s="2"/>
      <c r="Q282" s="28"/>
      <c r="R282" s="28"/>
      <c r="S282" s="28"/>
      <c r="T282" s="28"/>
      <c r="U282" s="28"/>
      <c r="V282" s="28"/>
      <c r="W282" s="29"/>
    </row>
    <row r="283" spans="1:23">
      <c r="A283" t="str">
        <f t="shared" si="4"/>
        <v>S7History 2hrsFrench</v>
      </c>
      <c r="B283" s="30">
        <v>43976.723599536999</v>
      </c>
      <c r="C283" s="30">
        <v>43976.724849537</v>
      </c>
      <c r="D283" s="28" t="s">
        <v>100</v>
      </c>
      <c r="E283" s="28" t="s">
        <v>101</v>
      </c>
      <c r="F283" s="28" t="s">
        <v>848</v>
      </c>
      <c r="G283" s="26" t="s">
        <v>719</v>
      </c>
      <c r="H283" s="28" t="s">
        <v>8</v>
      </c>
      <c r="I283" s="18" t="s">
        <v>97</v>
      </c>
      <c r="J283" s="31"/>
      <c r="K283" s="28"/>
      <c r="L283" s="28"/>
      <c r="M283" s="28"/>
      <c r="N283" s="28"/>
      <c r="O283" s="28"/>
      <c r="P283" s="28"/>
      <c r="Q283" s="28"/>
      <c r="R283" s="28"/>
      <c r="S283" s="28"/>
      <c r="T283" s="28"/>
      <c r="U283" s="28"/>
      <c r="V283" s="28"/>
      <c r="W283" s="29"/>
    </row>
    <row r="284" spans="1:23">
      <c r="A284" t="str">
        <f t="shared" si="4"/>
        <v>S7History 2hrsGerman</v>
      </c>
      <c r="B284" s="71">
        <v>43992.450763888897</v>
      </c>
      <c r="C284" s="71">
        <v>43992.453356481499</v>
      </c>
      <c r="D284" s="57" t="s">
        <v>352</v>
      </c>
      <c r="E284" s="57" t="s">
        <v>353</v>
      </c>
      <c r="F284" s="57" t="s">
        <v>848</v>
      </c>
      <c r="G284" s="56" t="s">
        <v>719</v>
      </c>
      <c r="H284" s="57" t="s">
        <v>10</v>
      </c>
      <c r="I284" s="57" t="s">
        <v>723</v>
      </c>
      <c r="J284" s="72" t="s">
        <v>724</v>
      </c>
      <c r="K284" s="57" t="s">
        <v>874</v>
      </c>
      <c r="L284" s="57"/>
      <c r="M284" s="57"/>
      <c r="N284" s="57"/>
      <c r="O284" s="57"/>
      <c r="P284" s="57"/>
      <c r="Q284" s="57"/>
      <c r="R284" s="57"/>
      <c r="S284" s="57"/>
      <c r="T284" s="57"/>
      <c r="U284" s="57"/>
      <c r="V284" s="57"/>
      <c r="W284" s="73"/>
    </row>
    <row r="285" spans="1:23">
      <c r="A285" t="str">
        <f t="shared" si="4"/>
        <v>S7History 4hrsEnglish</v>
      </c>
      <c r="B285" s="30">
        <v>43982.508518518502</v>
      </c>
      <c r="C285" s="30">
        <v>43982.510914351798</v>
      </c>
      <c r="D285" s="28" t="s">
        <v>717</v>
      </c>
      <c r="E285" s="28" t="s">
        <v>718</v>
      </c>
      <c r="F285" s="28" t="s">
        <v>848</v>
      </c>
      <c r="G285" s="26" t="s">
        <v>726</v>
      </c>
      <c r="H285" s="28" t="s">
        <v>50</v>
      </c>
      <c r="I285" s="28" t="s">
        <v>875</v>
      </c>
      <c r="J285" s="31" t="s">
        <v>876</v>
      </c>
      <c r="K285" s="28"/>
      <c r="L285" s="28"/>
      <c r="M285" s="28"/>
      <c r="N285" s="28"/>
      <c r="O285" s="28"/>
      <c r="P285" s="28"/>
      <c r="Q285" s="28"/>
      <c r="R285" s="28"/>
      <c r="S285" s="28"/>
      <c r="T285" s="28"/>
      <c r="U285" s="28"/>
      <c r="V285" s="28"/>
      <c r="W285" s="29"/>
    </row>
    <row r="286" spans="1:23">
      <c r="A286" t="str">
        <f t="shared" si="4"/>
        <v>S7History 4hrsFrench</v>
      </c>
      <c r="B286" s="30">
        <v>43976.724976851903</v>
      </c>
      <c r="C286" s="30">
        <v>43976.7256597222</v>
      </c>
      <c r="D286" s="28" t="s">
        <v>100</v>
      </c>
      <c r="E286" s="28" t="s">
        <v>101</v>
      </c>
      <c r="F286" s="28" t="s">
        <v>848</v>
      </c>
      <c r="G286" s="26" t="s">
        <v>726</v>
      </c>
      <c r="H286" s="28" t="s">
        <v>8</v>
      </c>
      <c r="I286" s="18" t="s">
        <v>97</v>
      </c>
      <c r="J286" s="31"/>
      <c r="K286" s="28"/>
      <c r="L286" s="28"/>
      <c r="M286" s="28"/>
      <c r="N286" s="28"/>
      <c r="O286" s="28"/>
      <c r="P286" s="28"/>
      <c r="Q286" s="28"/>
      <c r="R286" s="28"/>
      <c r="S286" s="28"/>
      <c r="T286" s="28"/>
      <c r="U286" s="28"/>
      <c r="V286" s="28"/>
      <c r="W286" s="29"/>
    </row>
    <row r="287" spans="1:23">
      <c r="A287" t="str">
        <f t="shared" si="4"/>
        <v>S7ICTEnglish</v>
      </c>
      <c r="B287" s="33"/>
      <c r="C287" s="33"/>
      <c r="D287" s="34"/>
      <c r="E287" s="27" t="s">
        <v>877</v>
      </c>
      <c r="F287" s="28" t="s">
        <v>848</v>
      </c>
      <c r="G287" s="16" t="s">
        <v>14</v>
      </c>
      <c r="H287" s="28" t="s">
        <v>50</v>
      </c>
      <c r="I287" s="18" t="s">
        <v>97</v>
      </c>
      <c r="J287" s="28"/>
      <c r="K287" s="28"/>
      <c r="L287" s="28"/>
      <c r="M287" s="28"/>
      <c r="N287" s="28"/>
      <c r="O287" s="28"/>
      <c r="P287" s="28"/>
      <c r="Q287" s="28"/>
      <c r="R287" s="28"/>
      <c r="S287" s="28"/>
      <c r="T287" s="28"/>
      <c r="U287" s="28"/>
      <c r="V287" s="28"/>
      <c r="W287" s="29"/>
    </row>
    <row r="288" spans="1:23" ht="27.6">
      <c r="A288" t="str">
        <f t="shared" si="4"/>
        <v>S7Language 1Dutch</v>
      </c>
      <c r="B288" s="33">
        <v>43998.716782407406</v>
      </c>
      <c r="C288" s="33">
        <v>43998.723344907405</v>
      </c>
      <c r="D288" s="34" t="s">
        <v>370</v>
      </c>
      <c r="E288" s="27" t="s">
        <v>371</v>
      </c>
      <c r="F288" s="28" t="s">
        <v>848</v>
      </c>
      <c r="G288" s="16" t="s">
        <v>5</v>
      </c>
      <c r="H288" s="28" t="s">
        <v>4</v>
      </c>
      <c r="I288" s="18" t="s">
        <v>756</v>
      </c>
      <c r="J288" s="28" t="s">
        <v>733</v>
      </c>
      <c r="K288" s="28"/>
      <c r="L288" s="28" t="s">
        <v>878</v>
      </c>
      <c r="M288" s="28" t="s">
        <v>879</v>
      </c>
      <c r="N288" s="28"/>
      <c r="O288" s="28" t="s">
        <v>880</v>
      </c>
      <c r="P288" s="28" t="s">
        <v>881</v>
      </c>
      <c r="Q288" s="28"/>
      <c r="R288" s="28" t="s">
        <v>882</v>
      </c>
      <c r="S288" s="28" t="s">
        <v>883</v>
      </c>
      <c r="T288" s="28"/>
      <c r="U288" s="28" t="s">
        <v>754</v>
      </c>
      <c r="V288" s="28" t="s">
        <v>736</v>
      </c>
      <c r="W288" s="29"/>
    </row>
    <row r="289" spans="1:23" ht="16.899999999999999">
      <c r="A289" t="str">
        <f t="shared" si="4"/>
        <v>S7Language 1English</v>
      </c>
      <c r="B289" s="3">
        <v>43993.702326388899</v>
      </c>
      <c r="C289" s="3">
        <v>43993.710694444402</v>
      </c>
      <c r="D289" s="2" t="s">
        <v>125</v>
      </c>
      <c r="E289" s="2" t="s">
        <v>126</v>
      </c>
      <c r="F289" s="2" t="s">
        <v>848</v>
      </c>
      <c r="G289" s="26" t="s">
        <v>5</v>
      </c>
      <c r="H289" s="2" t="s">
        <v>50</v>
      </c>
      <c r="I289" s="2" t="s">
        <v>741</v>
      </c>
      <c r="J289" s="15" t="s">
        <v>884</v>
      </c>
      <c r="K289" s="2" t="s">
        <v>885</v>
      </c>
      <c r="L289" s="2" t="s">
        <v>738</v>
      </c>
      <c r="M289" s="15" t="s">
        <v>886</v>
      </c>
      <c r="N289" s="2" t="s">
        <v>887</v>
      </c>
      <c r="O289" s="77" t="s">
        <v>888</v>
      </c>
      <c r="P289" s="78" t="s">
        <v>889</v>
      </c>
      <c r="Q289" s="2"/>
      <c r="R289" s="2" t="s">
        <v>890</v>
      </c>
      <c r="S289" s="15" t="s">
        <v>891</v>
      </c>
      <c r="T289" s="2"/>
      <c r="U289" s="2"/>
      <c r="V289" s="2"/>
      <c r="W289" s="2"/>
    </row>
    <row r="290" spans="1:23">
      <c r="A290" t="str">
        <f t="shared" si="4"/>
        <v>S7Language 1French</v>
      </c>
      <c r="B290" s="3">
        <v>43990.487835648099</v>
      </c>
      <c r="C290" s="3">
        <v>43990.491342592599</v>
      </c>
      <c r="D290" s="2" t="s">
        <v>318</v>
      </c>
      <c r="E290" s="2" t="s">
        <v>319</v>
      </c>
      <c r="F290" s="59" t="s">
        <v>848</v>
      </c>
      <c r="G290" s="60" t="s">
        <v>5</v>
      </c>
      <c r="H290" s="59" t="s">
        <v>8</v>
      </c>
      <c r="I290" s="24" t="s">
        <v>892</v>
      </c>
      <c r="J290" s="50" t="s">
        <v>893</v>
      </c>
      <c r="K290" s="24" t="s">
        <v>894</v>
      </c>
      <c r="L290" s="24"/>
      <c r="M290" s="24"/>
      <c r="N290" s="24"/>
      <c r="O290" s="24"/>
      <c r="P290" s="24"/>
      <c r="Q290" s="24"/>
      <c r="R290" s="24"/>
      <c r="S290" s="24"/>
      <c r="T290" s="24"/>
      <c r="U290" s="59"/>
      <c r="V290" s="59"/>
      <c r="W290" s="62"/>
    </row>
    <row r="291" spans="1:23">
      <c r="A291" t="str">
        <f>+F291&amp;G291&amp;H291</f>
        <v>S7Language 1Italian</v>
      </c>
      <c r="B291" s="37">
        <v>43993.582337963002</v>
      </c>
      <c r="C291" s="37">
        <v>43993.585300925901</v>
      </c>
      <c r="D291" s="38" t="s">
        <v>148</v>
      </c>
      <c r="E291" s="38" t="s">
        <v>149</v>
      </c>
      <c r="F291" s="38" t="s">
        <v>848</v>
      </c>
      <c r="G291" s="56" t="s">
        <v>5</v>
      </c>
      <c r="H291" s="38" t="s">
        <v>18</v>
      </c>
      <c r="I291" s="38" t="s">
        <v>895</v>
      </c>
      <c r="J291" s="40" t="s">
        <v>896</v>
      </c>
      <c r="K291" s="38"/>
      <c r="L291" s="38" t="s">
        <v>897</v>
      </c>
      <c r="M291" s="40" t="s">
        <v>898</v>
      </c>
      <c r="N291" s="38"/>
      <c r="O291" s="38" t="s">
        <v>899</v>
      </c>
      <c r="P291" s="38"/>
      <c r="Q291" s="38" t="s">
        <v>900</v>
      </c>
      <c r="R291" s="38" t="s">
        <v>901</v>
      </c>
      <c r="S291" s="38"/>
      <c r="T291" s="38"/>
      <c r="U291" s="38"/>
      <c r="V291" s="38"/>
      <c r="W291" s="38"/>
    </row>
    <row r="292" spans="1:23" ht="27.6">
      <c r="A292" t="str">
        <f>+F292&amp;G292&amp;H292</f>
        <v>S7Language 1 advancedDutch</v>
      </c>
      <c r="B292" s="12">
        <v>43998.723402777781</v>
      </c>
      <c r="C292" s="12">
        <v>43998.727060185185</v>
      </c>
      <c r="D292" s="13" t="s">
        <v>370</v>
      </c>
      <c r="E292" t="s">
        <v>371</v>
      </c>
      <c r="F292" s="2" t="s">
        <v>848</v>
      </c>
      <c r="G292" s="35" t="s">
        <v>753</v>
      </c>
      <c r="H292" s="2" t="s">
        <v>4</v>
      </c>
      <c r="I292" s="14" t="s">
        <v>754</v>
      </c>
      <c r="J292" s="2" t="s">
        <v>736</v>
      </c>
      <c r="K292" s="2"/>
      <c r="L292" s="2" t="s">
        <v>878</v>
      </c>
      <c r="M292" s="2" t="s">
        <v>879</v>
      </c>
      <c r="N292" s="2"/>
      <c r="O292" s="2" t="s">
        <v>882</v>
      </c>
      <c r="P292" s="2" t="s">
        <v>883</v>
      </c>
      <c r="Q292" s="2"/>
      <c r="R292" s="2" t="s">
        <v>880</v>
      </c>
      <c r="S292" s="2" t="s">
        <v>881</v>
      </c>
      <c r="T292" s="2"/>
      <c r="U292" s="2"/>
      <c r="V292" s="2"/>
      <c r="W292" s="2"/>
    </row>
    <row r="293" spans="1:23">
      <c r="A293" t="str">
        <f t="shared" ref="A293:A319" si="5">+F293&amp;G293&amp;H293</f>
        <v>S7Language 2Dutch</v>
      </c>
      <c r="B293" s="3">
        <v>43993.908194444397</v>
      </c>
      <c r="C293" s="3">
        <v>43993.908796296302</v>
      </c>
      <c r="D293" s="2" t="s">
        <v>302</v>
      </c>
      <c r="E293" s="2" t="s">
        <v>303</v>
      </c>
      <c r="F293" s="2" t="s">
        <v>848</v>
      </c>
      <c r="G293" s="26" t="s">
        <v>7</v>
      </c>
      <c r="H293" s="2" t="s">
        <v>4</v>
      </c>
      <c r="I293" s="15" t="s">
        <v>122</v>
      </c>
      <c r="J293" s="15" t="s">
        <v>122</v>
      </c>
      <c r="K293" s="2" t="s">
        <v>902</v>
      </c>
      <c r="L293" s="2"/>
      <c r="M293" s="2"/>
      <c r="N293" s="2"/>
      <c r="O293" s="2"/>
      <c r="P293" s="2"/>
      <c r="Q293" s="2"/>
      <c r="R293" s="2"/>
      <c r="S293" s="2"/>
      <c r="T293" s="2"/>
      <c r="U293" s="28"/>
      <c r="V293" s="28"/>
      <c r="W293" s="28"/>
    </row>
    <row r="294" spans="1:23">
      <c r="A294" t="str">
        <f t="shared" si="5"/>
        <v>S7Language 2English</v>
      </c>
      <c r="B294" s="37">
        <v>43992.882743055598</v>
      </c>
      <c r="C294" s="37">
        <v>43992.883067129602</v>
      </c>
      <c r="D294" s="38" t="s">
        <v>156</v>
      </c>
      <c r="E294" s="38" t="s">
        <v>157</v>
      </c>
      <c r="F294" s="38" t="s">
        <v>848</v>
      </c>
      <c r="G294" s="56" t="s">
        <v>7</v>
      </c>
      <c r="H294" s="38" t="s">
        <v>50</v>
      </c>
      <c r="I294" s="14" t="s">
        <v>757</v>
      </c>
      <c r="J294" s="31" t="s">
        <v>758</v>
      </c>
      <c r="K294" s="38"/>
      <c r="L294" s="57"/>
      <c r="M294" s="57"/>
      <c r="N294" s="57"/>
      <c r="O294" s="38"/>
      <c r="P294" s="38"/>
      <c r="Q294" s="38"/>
      <c r="R294" s="38"/>
      <c r="S294" s="38"/>
      <c r="T294" s="38"/>
      <c r="U294" s="38"/>
      <c r="V294" s="38"/>
      <c r="W294" s="38"/>
    </row>
    <row r="295" spans="1:23">
      <c r="A295" t="str">
        <f t="shared" si="5"/>
        <v>S7Language 2French</v>
      </c>
      <c r="B295" s="37">
        <v>43992.789074074099</v>
      </c>
      <c r="C295" s="37">
        <v>43992.793009259301</v>
      </c>
      <c r="D295" s="38" t="s">
        <v>138</v>
      </c>
      <c r="E295" s="38" t="s">
        <v>139</v>
      </c>
      <c r="F295" s="42" t="s">
        <v>848</v>
      </c>
      <c r="G295" s="79" t="s">
        <v>7</v>
      </c>
      <c r="H295" s="42" t="s">
        <v>8</v>
      </c>
      <c r="I295" s="42" t="s">
        <v>759</v>
      </c>
      <c r="J295" s="44" t="s">
        <v>760</v>
      </c>
      <c r="K295" s="42" t="s">
        <v>903</v>
      </c>
      <c r="L295" s="80" t="s">
        <v>904</v>
      </c>
      <c r="M295" s="81" t="s">
        <v>763</v>
      </c>
      <c r="N295" s="80" t="s">
        <v>903</v>
      </c>
      <c r="O295" s="42" t="s">
        <v>905</v>
      </c>
      <c r="P295" s="44" t="s">
        <v>906</v>
      </c>
      <c r="Q295" s="42"/>
      <c r="R295" s="42" t="s">
        <v>907</v>
      </c>
      <c r="S295" s="44" t="s">
        <v>908</v>
      </c>
      <c r="T295" s="42"/>
      <c r="U295" s="42" t="s">
        <v>909</v>
      </c>
      <c r="V295" s="42" t="s">
        <v>910</v>
      </c>
      <c r="W295" s="42"/>
    </row>
    <row r="296" spans="1:23">
      <c r="A296" t="str">
        <f t="shared" si="5"/>
        <v>S7Language 2German</v>
      </c>
      <c r="B296" s="12"/>
      <c r="C296" s="12"/>
      <c r="D296" s="13"/>
      <c r="E296" t="s">
        <v>911</v>
      </c>
      <c r="F296" s="2" t="s">
        <v>848</v>
      </c>
      <c r="G296" s="16" t="s">
        <v>7</v>
      </c>
      <c r="H296" s="2" t="s">
        <v>10</v>
      </c>
      <c r="I296" s="14" t="s">
        <v>97</v>
      </c>
      <c r="J296" s="2"/>
      <c r="K296" s="2"/>
      <c r="L296" s="2"/>
      <c r="M296" s="2"/>
      <c r="N296" s="2"/>
      <c r="O296" s="28"/>
      <c r="P296" s="28"/>
      <c r="Q296" s="28"/>
      <c r="R296" s="2"/>
      <c r="S296" s="2"/>
      <c r="T296" s="2"/>
      <c r="U296" s="2"/>
      <c r="V296" s="2"/>
      <c r="W296" s="2"/>
    </row>
    <row r="297" spans="1:23">
      <c r="A297" t="str">
        <f t="shared" si="5"/>
        <v>S7Language 3Dutch</v>
      </c>
      <c r="B297" s="3">
        <v>43993.8967708333</v>
      </c>
      <c r="C297" s="3">
        <v>43993.908148148097</v>
      </c>
      <c r="D297" s="2" t="s">
        <v>302</v>
      </c>
      <c r="E297" s="2" t="s">
        <v>303</v>
      </c>
      <c r="F297" s="2" t="s">
        <v>848</v>
      </c>
      <c r="G297" s="26" t="s">
        <v>9</v>
      </c>
      <c r="H297" s="2" t="s">
        <v>4</v>
      </c>
      <c r="I297" s="15" t="s">
        <v>122</v>
      </c>
      <c r="J297" s="15" t="s">
        <v>122</v>
      </c>
      <c r="K297" s="2" t="s">
        <v>902</v>
      </c>
      <c r="L297" s="28"/>
      <c r="M297" s="28"/>
      <c r="N297" s="28"/>
      <c r="O297" s="2"/>
      <c r="P297" s="2"/>
      <c r="Q297" s="2"/>
      <c r="R297" s="2"/>
      <c r="S297" s="2"/>
      <c r="T297" s="2"/>
      <c r="U297" s="2"/>
      <c r="V297" s="2"/>
      <c r="W297" s="2"/>
    </row>
    <row r="298" spans="1:23">
      <c r="A298" t="str">
        <f t="shared" si="5"/>
        <v>S7Language 3French</v>
      </c>
      <c r="B298" s="12"/>
      <c r="C298" s="12"/>
      <c r="D298" s="13"/>
      <c r="E298" t="s">
        <v>912</v>
      </c>
      <c r="F298" s="45" t="s">
        <v>848</v>
      </c>
      <c r="G298" s="82" t="s">
        <v>9</v>
      </c>
      <c r="H298" s="45" t="s">
        <v>8</v>
      </c>
      <c r="I298" s="45" t="s">
        <v>502</v>
      </c>
      <c r="J298" s="47" t="s">
        <v>503</v>
      </c>
      <c r="K298" s="45" t="s">
        <v>913</v>
      </c>
      <c r="L298" s="67" t="s">
        <v>783</v>
      </c>
      <c r="M298" s="69" t="s">
        <v>505</v>
      </c>
      <c r="N298" s="67" t="s">
        <v>784</v>
      </c>
      <c r="O298" s="45" t="s">
        <v>404</v>
      </c>
      <c r="P298" s="47" t="s">
        <v>405</v>
      </c>
      <c r="Q298" s="45" t="s">
        <v>914</v>
      </c>
      <c r="R298" s="45" t="s">
        <v>407</v>
      </c>
      <c r="S298" s="47" t="s">
        <v>408</v>
      </c>
      <c r="T298" s="45" t="s">
        <v>914</v>
      </c>
      <c r="U298" s="83" t="s">
        <v>915</v>
      </c>
      <c r="V298" s="45" t="s">
        <v>916</v>
      </c>
      <c r="W298" s="45"/>
    </row>
    <row r="299" spans="1:23">
      <c r="A299" t="str">
        <f t="shared" si="5"/>
        <v>S7Language 3German</v>
      </c>
      <c r="B299" s="12"/>
      <c r="C299" s="12"/>
      <c r="D299" s="13"/>
      <c r="E299" t="s">
        <v>917</v>
      </c>
      <c r="F299" s="2" t="s">
        <v>848</v>
      </c>
      <c r="G299" s="16" t="s">
        <v>9</v>
      </c>
      <c r="H299" s="2" t="s">
        <v>10</v>
      </c>
      <c r="I299" s="14" t="s">
        <v>97</v>
      </c>
      <c r="J299" s="2"/>
      <c r="K299" s="2"/>
      <c r="L299" s="2"/>
      <c r="M299" s="2"/>
      <c r="N299" s="2"/>
      <c r="O299" s="2"/>
      <c r="P299" s="2"/>
      <c r="Q299" s="2"/>
      <c r="R299" s="2"/>
      <c r="S299" s="2"/>
      <c r="T299" s="2"/>
      <c r="U299" s="2"/>
      <c r="V299" s="2"/>
      <c r="W299" s="2"/>
    </row>
    <row r="300" spans="1:23">
      <c r="A300" t="str">
        <f t="shared" si="5"/>
        <v>S7Language 3Spanish</v>
      </c>
      <c r="B300" s="3">
        <v>43992.827835648102</v>
      </c>
      <c r="C300" s="3">
        <v>43992.8293402778</v>
      </c>
      <c r="D300" s="2" t="s">
        <v>203</v>
      </c>
      <c r="E300" s="2" t="s">
        <v>204</v>
      </c>
      <c r="F300" s="2" t="s">
        <v>848</v>
      </c>
      <c r="G300" s="26" t="s">
        <v>9</v>
      </c>
      <c r="H300" s="2" t="s">
        <v>53</v>
      </c>
      <c r="I300" s="2" t="s">
        <v>918</v>
      </c>
      <c r="J300" s="15" t="s">
        <v>919</v>
      </c>
      <c r="K300" s="2"/>
      <c r="L300" s="2" t="s">
        <v>920</v>
      </c>
      <c r="M300" s="15" t="s">
        <v>921</v>
      </c>
      <c r="N300" s="2"/>
      <c r="O300" s="2"/>
      <c r="P300" s="2"/>
      <c r="Q300" s="2"/>
      <c r="R300" s="2"/>
      <c r="S300" s="2"/>
      <c r="T300" s="2"/>
      <c r="U300" s="2"/>
      <c r="V300" s="2"/>
      <c r="W300" s="2"/>
    </row>
    <row r="301" spans="1:23">
      <c r="A301" t="str">
        <f t="shared" si="5"/>
        <v>S7Language 4Spanish</v>
      </c>
      <c r="B301" s="37">
        <v>43992.829398148097</v>
      </c>
      <c r="C301" s="37">
        <v>43992.830324074101</v>
      </c>
      <c r="D301" s="38" t="s">
        <v>203</v>
      </c>
      <c r="E301" s="38" t="s">
        <v>204</v>
      </c>
      <c r="F301" s="38" t="s">
        <v>848</v>
      </c>
      <c r="G301" s="56" t="s">
        <v>17</v>
      </c>
      <c r="H301" s="38" t="s">
        <v>53</v>
      </c>
      <c r="I301" s="38" t="s">
        <v>922</v>
      </c>
      <c r="J301" s="40" t="s">
        <v>923</v>
      </c>
      <c r="K301" s="38"/>
      <c r="L301" s="38"/>
      <c r="M301" s="38"/>
      <c r="N301" s="38"/>
      <c r="O301" s="38"/>
      <c r="P301" s="38"/>
      <c r="Q301" s="38"/>
      <c r="R301" s="38"/>
      <c r="S301" s="38"/>
      <c r="T301" s="38"/>
      <c r="U301" s="38"/>
      <c r="V301" s="38"/>
      <c r="W301" s="38"/>
    </row>
    <row r="302" spans="1:23">
      <c r="A302" t="str">
        <f t="shared" si="5"/>
        <v>S7Mathematics 3hrsDutch</v>
      </c>
      <c r="B302" s="37">
        <v>43993.589178240698</v>
      </c>
      <c r="C302" s="37">
        <v>43993.594131944403</v>
      </c>
      <c r="D302" s="38" t="s">
        <v>217</v>
      </c>
      <c r="E302" s="38" t="s">
        <v>218</v>
      </c>
      <c r="F302" s="38" t="s">
        <v>848</v>
      </c>
      <c r="G302" s="56" t="s">
        <v>794</v>
      </c>
      <c r="H302" s="38" t="s">
        <v>4</v>
      </c>
      <c r="I302" s="38" t="s">
        <v>924</v>
      </c>
      <c r="J302" s="40" t="s">
        <v>796</v>
      </c>
      <c r="K302" s="38" t="s">
        <v>925</v>
      </c>
      <c r="L302" s="38" t="s">
        <v>926</v>
      </c>
      <c r="M302" s="40" t="s">
        <v>798</v>
      </c>
      <c r="N302" s="38" t="s">
        <v>925</v>
      </c>
      <c r="O302" s="38" t="s">
        <v>927</v>
      </c>
      <c r="P302" s="40" t="s">
        <v>928</v>
      </c>
      <c r="Q302" s="38"/>
      <c r="R302" s="38" t="s">
        <v>929</v>
      </c>
      <c r="S302" s="40" t="s">
        <v>930</v>
      </c>
      <c r="T302" s="38"/>
      <c r="U302">
        <v>0</v>
      </c>
      <c r="V302">
        <v>0</v>
      </c>
      <c r="W302" t="s">
        <v>799</v>
      </c>
    </row>
    <row r="303" spans="1:23">
      <c r="A303" t="str">
        <f t="shared" si="5"/>
        <v>S7Mathematics 3hrsEnglish</v>
      </c>
      <c r="B303" s="12"/>
      <c r="C303" s="12"/>
      <c r="D303" s="13"/>
      <c r="E303" t="s">
        <v>931</v>
      </c>
      <c r="F303" s="2" t="s">
        <v>848</v>
      </c>
      <c r="G303" s="17" t="s">
        <v>794</v>
      </c>
      <c r="H303" s="2" t="s">
        <v>50</v>
      </c>
      <c r="I303" s="14" t="s">
        <v>97</v>
      </c>
      <c r="J303" s="2"/>
      <c r="K303" s="2"/>
      <c r="L303">
        <v>0</v>
      </c>
      <c r="M303">
        <v>0</v>
      </c>
      <c r="N303" t="s">
        <v>799</v>
      </c>
      <c r="O303" s="2"/>
      <c r="P303" s="2"/>
      <c r="Q303" s="2"/>
      <c r="R303" s="2"/>
      <c r="S303" s="2"/>
      <c r="T303" s="2"/>
      <c r="U303" s="2"/>
      <c r="V303" s="2"/>
      <c r="W303" s="2"/>
    </row>
    <row r="304" spans="1:23">
      <c r="A304" t="str">
        <f t="shared" si="5"/>
        <v>S7Mathematics 3hrsFrench</v>
      </c>
      <c r="B304" s="12"/>
      <c r="C304" s="12"/>
      <c r="D304" s="13"/>
      <c r="E304" t="s">
        <v>932</v>
      </c>
      <c r="F304" s="2" t="s">
        <v>848</v>
      </c>
      <c r="G304" s="17" t="s">
        <v>794</v>
      </c>
      <c r="H304" s="2" t="s">
        <v>8</v>
      </c>
      <c r="I304" s="14" t="s">
        <v>97</v>
      </c>
      <c r="J304" s="2"/>
      <c r="K304" s="2"/>
      <c r="L304">
        <v>0</v>
      </c>
      <c r="M304">
        <v>0</v>
      </c>
      <c r="N304" t="s">
        <v>799</v>
      </c>
      <c r="O304" s="2"/>
      <c r="P304" s="2"/>
      <c r="Q304" s="2"/>
      <c r="R304" s="2"/>
      <c r="S304" s="2"/>
      <c r="T304" s="2"/>
      <c r="U304" s="2"/>
      <c r="V304" s="2"/>
      <c r="W304" s="2"/>
    </row>
    <row r="305" spans="1:23">
      <c r="A305" t="str">
        <f t="shared" si="5"/>
        <v>S7Mathematics 5hrsDutch</v>
      </c>
      <c r="B305" s="3">
        <v>43951.577499999999</v>
      </c>
      <c r="C305" s="3">
        <v>43951.5805092593</v>
      </c>
      <c r="D305" s="2" t="s">
        <v>542</v>
      </c>
      <c r="E305" s="2" t="s">
        <v>543</v>
      </c>
      <c r="F305" s="2" t="s">
        <v>848</v>
      </c>
      <c r="G305" s="26" t="s">
        <v>803</v>
      </c>
      <c r="H305" s="2" t="s">
        <v>4</v>
      </c>
      <c r="I305" s="2" t="s">
        <v>933</v>
      </c>
      <c r="J305" s="15" t="s">
        <v>934</v>
      </c>
      <c r="K305" s="2" t="s">
        <v>935</v>
      </c>
      <c r="L305" s="2" t="s">
        <v>936</v>
      </c>
      <c r="M305" s="15" t="s">
        <v>937</v>
      </c>
      <c r="N305" s="2"/>
      <c r="O305">
        <v>0</v>
      </c>
      <c r="P305">
        <v>0</v>
      </c>
      <c r="Q305" t="s">
        <v>799</v>
      </c>
      <c r="R305" s="2"/>
      <c r="S305" s="2"/>
      <c r="T305" s="2"/>
      <c r="U305" s="2"/>
      <c r="V305" s="2"/>
      <c r="W305" s="2"/>
    </row>
    <row r="306" spans="1:23">
      <c r="A306" t="str">
        <f t="shared" si="5"/>
        <v>S7Mathematics 5hrsEnglish</v>
      </c>
      <c r="B306" s="37">
        <v>43992.917905092603</v>
      </c>
      <c r="C306" s="37">
        <v>43992.918564814798</v>
      </c>
      <c r="D306" s="38" t="s">
        <v>551</v>
      </c>
      <c r="E306" s="38" t="s">
        <v>552</v>
      </c>
      <c r="F306" s="38" t="s">
        <v>848</v>
      </c>
      <c r="G306" s="56" t="s">
        <v>803</v>
      </c>
      <c r="H306" s="38" t="s">
        <v>50</v>
      </c>
      <c r="I306" s="38" t="s">
        <v>814</v>
      </c>
      <c r="J306" s="40" t="s">
        <v>122</v>
      </c>
      <c r="K306" s="38" t="s">
        <v>938</v>
      </c>
      <c r="L306">
        <v>0</v>
      </c>
      <c r="M306">
        <v>0</v>
      </c>
      <c r="N306" t="s">
        <v>799</v>
      </c>
      <c r="O306" s="38"/>
      <c r="P306" s="38"/>
      <c r="Q306" s="38"/>
      <c r="R306" s="38"/>
      <c r="S306" s="38"/>
      <c r="T306" s="38"/>
      <c r="U306" s="38"/>
      <c r="V306" s="38"/>
      <c r="W306" s="38"/>
    </row>
    <row r="307" spans="1:23">
      <c r="A307" t="str">
        <f t="shared" si="5"/>
        <v>S7Mathematics 5hrsFrench</v>
      </c>
      <c r="B307" s="12"/>
      <c r="C307" s="12"/>
      <c r="D307" s="13"/>
      <c r="E307" t="s">
        <v>939</v>
      </c>
      <c r="F307" s="2" t="s">
        <v>848</v>
      </c>
      <c r="G307" s="36" t="s">
        <v>803</v>
      </c>
      <c r="H307" s="2" t="s">
        <v>8</v>
      </c>
      <c r="I307" s="14" t="s">
        <v>97</v>
      </c>
      <c r="J307" s="2"/>
      <c r="K307" s="2"/>
      <c r="L307">
        <v>0</v>
      </c>
      <c r="M307">
        <v>0</v>
      </c>
      <c r="N307" t="s">
        <v>799</v>
      </c>
      <c r="O307" s="2"/>
      <c r="P307" s="2"/>
      <c r="Q307" s="2"/>
      <c r="R307" s="2"/>
      <c r="S307" s="2"/>
      <c r="T307" s="2"/>
      <c r="U307" s="2"/>
      <c r="V307" s="2"/>
      <c r="W307" s="2"/>
    </row>
    <row r="308" spans="1:23">
      <c r="A308" t="str">
        <f t="shared" si="5"/>
        <v>S7Philosophy 2hrsDutch</v>
      </c>
      <c r="B308" s="3">
        <v>43994.457118055601</v>
      </c>
      <c r="C308" s="3">
        <v>43994.460497685199</v>
      </c>
      <c r="D308" s="2" t="s">
        <v>820</v>
      </c>
      <c r="E308" s="2" t="s">
        <v>821</v>
      </c>
      <c r="F308" s="2" t="s">
        <v>848</v>
      </c>
      <c r="G308" s="26" t="s">
        <v>822</v>
      </c>
      <c r="H308" s="2" t="s">
        <v>4</v>
      </c>
      <c r="I308" s="2" t="s">
        <v>940</v>
      </c>
      <c r="J308" s="15" t="s">
        <v>122</v>
      </c>
      <c r="K308" s="2" t="s">
        <v>941</v>
      </c>
      <c r="L308" s="2" t="s">
        <v>942</v>
      </c>
      <c r="M308" s="15" t="s">
        <v>943</v>
      </c>
      <c r="N308" s="2"/>
      <c r="O308" s="2"/>
      <c r="P308" s="2"/>
      <c r="Q308" s="2"/>
      <c r="R308" s="2"/>
      <c r="S308" s="2"/>
      <c r="T308" s="2"/>
      <c r="U308" s="2"/>
      <c r="V308" s="2"/>
      <c r="W308" s="2"/>
    </row>
    <row r="309" spans="1:23">
      <c r="A309" t="str">
        <f t="shared" si="5"/>
        <v>S7Philosophy 2hrsEnglish</v>
      </c>
      <c r="B309" s="3">
        <v>43994.455289351798</v>
      </c>
      <c r="C309" s="3">
        <v>43994.457094907397</v>
      </c>
      <c r="D309" s="2" t="s">
        <v>820</v>
      </c>
      <c r="E309" s="2" t="s">
        <v>821</v>
      </c>
      <c r="F309" s="2" t="s">
        <v>848</v>
      </c>
      <c r="G309" s="26" t="s">
        <v>822</v>
      </c>
      <c r="H309" s="2" t="s">
        <v>50</v>
      </c>
      <c r="I309" s="2" t="s">
        <v>944</v>
      </c>
      <c r="J309" s="15" t="s">
        <v>827</v>
      </c>
      <c r="K309" s="2" t="s">
        <v>945</v>
      </c>
      <c r="L309" s="2"/>
      <c r="M309" s="2"/>
      <c r="N309" s="2"/>
      <c r="O309" s="2"/>
      <c r="P309" s="2"/>
      <c r="Q309" s="2"/>
      <c r="R309" s="2"/>
      <c r="S309" s="2"/>
      <c r="T309" s="2"/>
      <c r="U309" s="2"/>
      <c r="V309" s="2"/>
      <c r="W309" s="2"/>
    </row>
    <row r="310" spans="1:23">
      <c r="A310" t="str">
        <f t="shared" si="5"/>
        <v>S7Philosophy 2hrsFrench</v>
      </c>
      <c r="B310" s="12"/>
      <c r="C310" s="12"/>
      <c r="D310" s="13"/>
      <c r="E310" t="s">
        <v>946</v>
      </c>
      <c r="F310" s="2" t="s">
        <v>848</v>
      </c>
      <c r="G310" s="17" t="s">
        <v>822</v>
      </c>
      <c r="H310" s="2" t="s">
        <v>8</v>
      </c>
      <c r="I310" s="14" t="s">
        <v>97</v>
      </c>
      <c r="J310" s="2"/>
      <c r="K310" s="2"/>
      <c r="L310" s="2"/>
      <c r="M310" s="2"/>
      <c r="N310" s="2"/>
      <c r="O310" s="2"/>
      <c r="P310" s="2"/>
      <c r="Q310" s="2"/>
      <c r="R310" s="2"/>
      <c r="S310" s="2"/>
      <c r="T310" s="2"/>
      <c r="U310" s="2"/>
      <c r="V310" s="2"/>
      <c r="W310" s="2"/>
    </row>
    <row r="311" spans="1:23">
      <c r="A311" t="str">
        <f t="shared" si="5"/>
        <v>S7Philosophy 4hrsDutch</v>
      </c>
      <c r="B311" s="3">
        <v>43994.460509259297</v>
      </c>
      <c r="C311" s="3">
        <v>43994.461643518502</v>
      </c>
      <c r="D311" s="2" t="s">
        <v>820</v>
      </c>
      <c r="E311" s="2" t="s">
        <v>821</v>
      </c>
      <c r="F311" s="2" t="s">
        <v>848</v>
      </c>
      <c r="G311" s="26" t="s">
        <v>829</v>
      </c>
      <c r="H311" s="2" t="s">
        <v>4</v>
      </c>
      <c r="I311" s="2" t="s">
        <v>940</v>
      </c>
      <c r="J311" s="15" t="s">
        <v>122</v>
      </c>
      <c r="K311" s="2" t="s">
        <v>947</v>
      </c>
      <c r="L311" s="2" t="s">
        <v>948</v>
      </c>
      <c r="M311" s="15" t="s">
        <v>943</v>
      </c>
      <c r="N311" s="2"/>
      <c r="O311" s="2"/>
      <c r="P311" s="2"/>
      <c r="Q311" s="2"/>
      <c r="R311" s="2"/>
      <c r="S311" s="2"/>
      <c r="T311" s="2"/>
      <c r="U311" s="2"/>
      <c r="V311" s="2"/>
      <c r="W311" s="2"/>
    </row>
    <row r="312" spans="1:23">
      <c r="A312" t="str">
        <f t="shared" si="5"/>
        <v>S7Philosophy 4hrsEnglish</v>
      </c>
      <c r="B312" s="12"/>
      <c r="C312" s="12"/>
      <c r="D312" s="13"/>
      <c r="E312" t="s">
        <v>949</v>
      </c>
      <c r="F312" s="2" t="s">
        <v>848</v>
      </c>
      <c r="G312" s="36" t="s">
        <v>829</v>
      </c>
      <c r="H312" s="2" t="s">
        <v>50</v>
      </c>
      <c r="I312" s="14" t="s">
        <v>97</v>
      </c>
      <c r="J312" s="2"/>
      <c r="K312" s="2"/>
      <c r="L312" s="2"/>
      <c r="M312" s="2"/>
      <c r="N312" s="2"/>
      <c r="O312" s="2"/>
      <c r="P312" s="2"/>
      <c r="Q312" s="2"/>
      <c r="R312" s="2"/>
      <c r="S312" s="2"/>
      <c r="T312" s="2"/>
      <c r="U312" s="2"/>
      <c r="V312" s="2"/>
      <c r="W312" s="2"/>
    </row>
    <row r="313" spans="1:23">
      <c r="A313" t="str">
        <f t="shared" si="5"/>
        <v>S7Philosophy 4hrsFrench</v>
      </c>
      <c r="B313" s="12"/>
      <c r="C313" s="12"/>
      <c r="D313" s="13"/>
      <c r="E313" t="s">
        <v>950</v>
      </c>
      <c r="F313" s="2" t="s">
        <v>848</v>
      </c>
      <c r="G313" s="36" t="s">
        <v>829</v>
      </c>
      <c r="H313" s="2" t="s">
        <v>8</v>
      </c>
      <c r="I313" s="14" t="s">
        <v>97</v>
      </c>
      <c r="J313" s="2"/>
      <c r="K313" s="2"/>
      <c r="L313" s="2"/>
      <c r="M313" s="2"/>
      <c r="N313" s="2"/>
      <c r="O313" s="2"/>
      <c r="P313" s="2"/>
      <c r="Q313" s="2"/>
      <c r="R313" s="2"/>
      <c r="S313" s="2"/>
      <c r="T313" s="2"/>
      <c r="U313" s="2"/>
      <c r="V313" s="2"/>
      <c r="W313" s="2"/>
    </row>
    <row r="314" spans="1:23">
      <c r="A314" t="str">
        <f t="shared" si="5"/>
        <v>S7PhysicsDutch</v>
      </c>
      <c r="B314" s="12"/>
      <c r="C314" s="12"/>
      <c r="D314" s="13"/>
      <c r="E314" t="s">
        <v>951</v>
      </c>
      <c r="F314" s="2" t="s">
        <v>848</v>
      </c>
      <c r="G314" s="17" t="s">
        <v>42</v>
      </c>
      <c r="H314" s="2" t="s">
        <v>4</v>
      </c>
      <c r="I314" s="14" t="s">
        <v>97</v>
      </c>
      <c r="J314" s="2"/>
      <c r="K314" s="2"/>
      <c r="L314" s="2"/>
      <c r="M314" s="2"/>
      <c r="N314" s="2"/>
      <c r="O314" s="2"/>
      <c r="P314" s="2"/>
      <c r="Q314" s="2"/>
      <c r="R314" s="2"/>
      <c r="S314" s="2"/>
      <c r="T314" s="2"/>
      <c r="U314" s="2"/>
      <c r="V314" s="2"/>
      <c r="W314" s="2"/>
    </row>
    <row r="315" spans="1:23">
      <c r="A315" t="str">
        <f t="shared" si="5"/>
        <v>S7PhysicsEnglish</v>
      </c>
      <c r="B315" s="3">
        <v>43993.6253125</v>
      </c>
      <c r="C315" s="3">
        <v>43993.627164351798</v>
      </c>
      <c r="D315" s="2" t="s">
        <v>556</v>
      </c>
      <c r="E315" s="2" t="s">
        <v>557</v>
      </c>
      <c r="F315" s="2" t="s">
        <v>848</v>
      </c>
      <c r="G315" s="26" t="s">
        <v>42</v>
      </c>
      <c r="H315" s="2" t="s">
        <v>50</v>
      </c>
      <c r="I315" s="2" t="s">
        <v>952</v>
      </c>
      <c r="J315" s="15" t="s">
        <v>837</v>
      </c>
      <c r="K315" s="2" t="s">
        <v>953</v>
      </c>
      <c r="L315" s="2" t="s">
        <v>954</v>
      </c>
      <c r="M315" s="2"/>
      <c r="N315" s="2"/>
      <c r="O315" s="2"/>
      <c r="P315" s="2"/>
      <c r="Q315" s="2"/>
      <c r="R315" s="2"/>
      <c r="S315" s="2"/>
      <c r="T315" s="2"/>
      <c r="U315" s="2"/>
      <c r="V315" s="2"/>
      <c r="W315" s="2"/>
    </row>
    <row r="316" spans="1:23">
      <c r="A316" t="str">
        <f t="shared" si="5"/>
        <v>S7ReligionEnglish</v>
      </c>
      <c r="B316" s="12"/>
      <c r="C316" s="12"/>
      <c r="D316" s="13"/>
      <c r="E316" t="s">
        <v>955</v>
      </c>
      <c r="F316" s="2" t="s">
        <v>848</v>
      </c>
      <c r="G316" s="16" t="s">
        <v>39</v>
      </c>
      <c r="H316" s="2" t="s">
        <v>50</v>
      </c>
      <c r="I316" s="14" t="s">
        <v>97</v>
      </c>
      <c r="J316" s="2"/>
      <c r="K316" s="2"/>
      <c r="L316" s="2"/>
      <c r="M316" s="2"/>
      <c r="N316" s="2"/>
      <c r="O316" s="2"/>
      <c r="P316" s="2"/>
      <c r="Q316" s="2"/>
      <c r="R316" s="2"/>
      <c r="S316" s="2"/>
      <c r="T316" s="2"/>
      <c r="U316" s="2"/>
      <c r="V316" s="2"/>
      <c r="W316" s="2"/>
    </row>
    <row r="317" spans="1:23">
      <c r="A317" t="str">
        <f t="shared" si="5"/>
        <v>S7ReligionFrench</v>
      </c>
      <c r="B317" s="12"/>
      <c r="C317" s="12"/>
      <c r="D317" s="13"/>
      <c r="E317" t="s">
        <v>956</v>
      </c>
      <c r="F317" s="2" t="s">
        <v>848</v>
      </c>
      <c r="G317" s="16" t="s">
        <v>39</v>
      </c>
      <c r="H317" s="2" t="s">
        <v>8</v>
      </c>
      <c r="I317" s="14" t="s">
        <v>97</v>
      </c>
      <c r="J317" s="2"/>
      <c r="K317" s="2"/>
      <c r="L317" s="2"/>
      <c r="M317" s="2"/>
      <c r="N317" s="2"/>
      <c r="O317" s="2"/>
      <c r="P317" s="2"/>
      <c r="Q317" s="2"/>
      <c r="R317" s="2"/>
      <c r="S317" s="2"/>
      <c r="T317" s="2"/>
      <c r="U317" s="2"/>
      <c r="V317" s="2"/>
      <c r="W317" s="2"/>
    </row>
    <row r="318" spans="1:23">
      <c r="A318" t="str">
        <f t="shared" si="5"/>
        <v>S7SociologyEnglish</v>
      </c>
      <c r="B318" s="12"/>
      <c r="C318" s="12"/>
      <c r="D318" s="13"/>
      <c r="E318" t="s">
        <v>957</v>
      </c>
      <c r="F318" s="2" t="s">
        <v>848</v>
      </c>
      <c r="G318" s="17" t="s">
        <v>68</v>
      </c>
      <c r="H318" s="2" t="s">
        <v>50</v>
      </c>
      <c r="I318" s="14" t="s">
        <v>97</v>
      </c>
      <c r="J318" s="2"/>
      <c r="K318" s="2"/>
      <c r="L318" s="2"/>
      <c r="M318" s="2"/>
      <c r="N318" s="2"/>
      <c r="O318" s="2"/>
      <c r="P318" s="2"/>
      <c r="Q318" s="2"/>
      <c r="R318" s="2"/>
      <c r="S318" s="2"/>
      <c r="T318" s="2"/>
      <c r="U318" s="2"/>
      <c r="V318" s="2"/>
      <c r="W318" s="2"/>
    </row>
    <row r="319" spans="1:23" ht="72">
      <c r="A319" t="str">
        <f t="shared" si="5"/>
        <v>S7SportsEnglish</v>
      </c>
      <c r="B319" s="8"/>
      <c r="C319" s="8"/>
      <c r="D319" s="11"/>
      <c r="E319" t="s">
        <v>958</v>
      </c>
      <c r="F319" s="2" t="s">
        <v>848</v>
      </c>
      <c r="G319" s="16" t="s">
        <v>47</v>
      </c>
      <c r="H319" s="2" t="s">
        <v>50</v>
      </c>
      <c r="I319" s="2" t="s">
        <v>238</v>
      </c>
      <c r="J319" s="2" t="s">
        <v>122</v>
      </c>
      <c r="K319" s="10" t="s">
        <v>239</v>
      </c>
      <c r="L319" s="2"/>
      <c r="M319" s="2"/>
      <c r="N319" s="2"/>
      <c r="O319" s="2"/>
      <c r="P319" s="2"/>
      <c r="Q319" s="2"/>
      <c r="R319" s="2"/>
      <c r="S319" s="2"/>
      <c r="T319" s="2"/>
      <c r="U319" s="2"/>
      <c r="V319" s="2"/>
      <c r="W319" s="2"/>
    </row>
    <row r="320" spans="1:23">
      <c r="B320" s="8"/>
      <c r="C320" s="8"/>
      <c r="D320" s="11"/>
    </row>
    <row r="321" spans="2:4">
      <c r="B321" s="8"/>
      <c r="C321" s="8"/>
      <c r="D321" s="11"/>
    </row>
    <row r="322" spans="2:4">
      <c r="B322" s="8"/>
      <c r="C322" s="8"/>
      <c r="D322" s="11"/>
    </row>
    <row r="323" spans="2:4">
      <c r="B323" s="8"/>
      <c r="C323" s="8"/>
      <c r="D323" s="11"/>
    </row>
    <row r="324" spans="2:4">
      <c r="B324" s="8"/>
      <c r="C324" s="8"/>
      <c r="D324" s="11"/>
    </row>
    <row r="325" spans="2:4">
      <c r="B325" s="8"/>
      <c r="C325" s="8"/>
      <c r="D325" s="11"/>
    </row>
    <row r="326" spans="2:4">
      <c r="B326" s="8"/>
      <c r="C326" s="8"/>
      <c r="D326" s="11"/>
    </row>
    <row r="327" spans="2:4">
      <c r="B327" s="8"/>
      <c r="C327" s="8"/>
      <c r="D327" s="11"/>
    </row>
    <row r="328" spans="2:4">
      <c r="B328" s="8"/>
      <c r="C328" s="8"/>
      <c r="D328" s="11"/>
    </row>
    <row r="329" spans="2:4">
      <c r="B329" s="8"/>
      <c r="C329" s="8"/>
      <c r="D329" s="11"/>
    </row>
    <row r="330" spans="2:4">
      <c r="B330" s="8"/>
      <c r="C330" s="8"/>
      <c r="D330" s="11"/>
    </row>
    <row r="331" spans="2:4">
      <c r="B331" s="8"/>
      <c r="C331" s="8"/>
      <c r="D331" s="11"/>
    </row>
    <row r="332" spans="2:4">
      <c r="B332" s="8"/>
      <c r="C332" s="8"/>
      <c r="D332" s="11"/>
    </row>
    <row r="333" spans="2:4">
      <c r="B333" s="8"/>
      <c r="C333" s="8"/>
      <c r="D333" s="11"/>
    </row>
    <row r="334" spans="2:4">
      <c r="B334" s="8"/>
      <c r="C334" s="8"/>
      <c r="D334" s="11"/>
    </row>
    <row r="335" spans="2:4">
      <c r="B335" s="8"/>
      <c r="C335" s="8"/>
      <c r="D335" s="11"/>
    </row>
    <row r="336" spans="2:4">
      <c r="B336" s="8"/>
      <c r="C336" s="8"/>
      <c r="D336" s="11"/>
    </row>
    <row r="337" spans="2:4">
      <c r="B337" s="8"/>
      <c r="C337" s="8"/>
      <c r="D337" s="11"/>
    </row>
    <row r="338" spans="2:4">
      <c r="B338" s="8"/>
      <c r="C338" s="8"/>
      <c r="D338" s="11"/>
    </row>
    <row r="339" spans="2:4">
      <c r="B339" s="8"/>
      <c r="C339" s="8"/>
      <c r="D339" s="11"/>
    </row>
    <row r="340" spans="2:4">
      <c r="B340" s="8"/>
      <c r="C340" s="8"/>
      <c r="D340" s="11"/>
    </row>
    <row r="341" spans="2:4">
      <c r="B341" s="8"/>
      <c r="C341" s="8"/>
      <c r="D341" s="11"/>
    </row>
    <row r="342" spans="2:4">
      <c r="B342" s="8"/>
      <c r="C342" s="8"/>
      <c r="D342" s="11"/>
    </row>
    <row r="343" spans="2:4">
      <c r="B343" s="8"/>
      <c r="C343" s="8"/>
      <c r="D343" s="11"/>
    </row>
    <row r="344" spans="2:4">
      <c r="B344" s="8"/>
      <c r="C344" s="8"/>
      <c r="D344" s="11"/>
    </row>
    <row r="345" spans="2:4">
      <c r="B345" s="8"/>
      <c r="C345" s="8"/>
      <c r="D345" s="11"/>
    </row>
    <row r="346" spans="2:4">
      <c r="B346" s="8"/>
      <c r="C346" s="8"/>
      <c r="D346" s="11"/>
    </row>
    <row r="347" spans="2:4">
      <c r="B347" s="8"/>
      <c r="C347" s="8"/>
      <c r="D347" s="11"/>
    </row>
    <row r="348" spans="2:4">
      <c r="B348" s="8"/>
      <c r="C348" s="8"/>
      <c r="D348" s="11"/>
    </row>
    <row r="349" spans="2:4">
      <c r="B349" s="8"/>
      <c r="C349" s="8"/>
      <c r="D349" s="11"/>
    </row>
    <row r="350" spans="2:4">
      <c r="B350" s="8"/>
      <c r="C350" s="8"/>
      <c r="D350" s="11"/>
    </row>
    <row r="351" spans="2:4">
      <c r="B351" s="8"/>
      <c r="C351" s="8"/>
      <c r="D351" s="11"/>
    </row>
    <row r="352" spans="2:4">
      <c r="B352" s="8"/>
      <c r="C352" s="8"/>
      <c r="D352" s="11"/>
    </row>
    <row r="353" spans="2:4">
      <c r="B353" s="8"/>
      <c r="C353" s="8"/>
      <c r="D353" s="11"/>
    </row>
    <row r="354" spans="2:4">
      <c r="B354" s="8"/>
      <c r="C354" s="8"/>
      <c r="D354" s="11"/>
    </row>
    <row r="355" spans="2:4">
      <c r="B355" s="8"/>
      <c r="C355" s="8"/>
      <c r="D355" s="11"/>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85B3EFB61189458738346BE98EAEE4" ma:contentTypeVersion="14" ma:contentTypeDescription="Create a new document." ma:contentTypeScope="" ma:versionID="171b8acfa6ae70bfc70bcbf9497548bd">
  <xsd:schema xmlns:xsd="http://www.w3.org/2001/XMLSchema" xmlns:xs="http://www.w3.org/2001/XMLSchema" xmlns:p="http://schemas.microsoft.com/office/2006/metadata/properties" xmlns:ns1="http://schemas.microsoft.com/sharepoint/v3" xmlns:ns2="34f13cd3-5d19-45fb-ac18-3e0a2ee5e6ed" xmlns:ns3="74a35060-a7d9-41fb-9963-c56277656a6c" targetNamespace="http://schemas.microsoft.com/office/2006/metadata/properties" ma:root="true" ma:fieldsID="04caee2f015e6fff55b1a6e24fe477fc" ns1:_="" ns2:_="" ns3:_="">
    <xsd:import namespace="http://schemas.microsoft.com/sharepoint/v3"/>
    <xsd:import namespace="34f13cd3-5d19-45fb-ac18-3e0a2ee5e6ed"/>
    <xsd:import namespace="74a35060-a7d9-41fb-9963-c56277656a6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3cd3-5d19-45fb-ac18-3e0a2ee5e6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a35060-a7d9-41fb-9963-c56277656a6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758090-43C4-4F3D-BE87-B1DEAA79DF5A}"/>
</file>

<file path=customXml/itemProps2.xml><?xml version="1.0" encoding="utf-8"?>
<ds:datastoreItem xmlns:ds="http://schemas.openxmlformats.org/officeDocument/2006/customXml" ds:itemID="{1C4E6F04-5899-4376-806F-0121B3B19974}"/>
</file>

<file path=customXml/itemProps3.xml><?xml version="1.0" encoding="utf-8"?>
<ds:datastoreItem xmlns:ds="http://schemas.openxmlformats.org/officeDocument/2006/customXml" ds:itemID="{8FF28D6D-DF19-43B1-B26F-CA453810521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LOOCKX Pieter</dc:creator>
  <cp:keywords/>
  <dc:description/>
  <cp:lastModifiedBy>LOOCKX Pieter (MOL)</cp:lastModifiedBy>
  <cp:revision/>
  <dcterms:created xsi:type="dcterms:W3CDTF">2017-10-04T07:45:49Z</dcterms:created>
  <dcterms:modified xsi:type="dcterms:W3CDTF">2020-06-19T11:04:55Z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0x0101000385B3EFB61189458738346BE98EAEE4</vt:lpwstr>
  </property>
</Properties>
</file>